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311" windowWidth="11340" windowHeight="6525" activeTab="0"/>
  </bookViews>
  <sheets>
    <sheet name="INA &amp; SMTV" sheetId="1" r:id="rId1"/>
    <sheet name="ISC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<sst xmlns="http://schemas.openxmlformats.org/spreadsheetml/2006/main" count="172" uniqueCount="50">
  <si>
    <t xml:space="preserve">VESSEL </t>
  </si>
  <si>
    <t>VOY</t>
  </si>
  <si>
    <t>ETA</t>
  </si>
  <si>
    <t>ETD</t>
  </si>
  <si>
    <t>YANGON</t>
  </si>
  <si>
    <t>CHENNAI</t>
  </si>
  <si>
    <t>SINGAPORE</t>
  </si>
  <si>
    <t>JAKARTA</t>
  </si>
  <si>
    <t>SURABAYA</t>
  </si>
  <si>
    <t>PENANG</t>
  </si>
  <si>
    <t>SEMARANG</t>
  </si>
  <si>
    <t>BELAWAN</t>
  </si>
  <si>
    <t xml:space="preserve"> CAT LAI</t>
  </si>
  <si>
    <t>CHITTAGONG</t>
  </si>
  <si>
    <t>KARACHI</t>
  </si>
  <si>
    <t>HALDIA</t>
  </si>
  <si>
    <t>KOLKATA</t>
  </si>
  <si>
    <t>PIPAVAV</t>
  </si>
  <si>
    <t>KUANTAN</t>
  </si>
  <si>
    <t>PORT KLANG</t>
  </si>
  <si>
    <t>PONTIANAK</t>
  </si>
  <si>
    <t>PANJANG</t>
  </si>
  <si>
    <t>MUMBAI</t>
  </si>
  <si>
    <t>PALEMBANG</t>
  </si>
  <si>
    <t>NHAVA SHEVA</t>
  </si>
  <si>
    <t>* The dates stated in schedule are indicative dates only and is subject to change with or without prior notice</t>
  </si>
  <si>
    <t xml:space="preserve">Date : </t>
  </si>
  <si>
    <t>Closing time</t>
  </si>
  <si>
    <t>NINGBO</t>
  </si>
  <si>
    <t>SHANGHAI</t>
  </si>
  <si>
    <t>BANGKOK</t>
  </si>
  <si>
    <t>MANILA</t>
  </si>
  <si>
    <t>Date:</t>
  </si>
  <si>
    <t>ST GREEN</t>
  </si>
  <si>
    <t>005S</t>
  </si>
  <si>
    <t>006S</t>
  </si>
  <si>
    <t>007S</t>
  </si>
  <si>
    <t>008S</t>
  </si>
  <si>
    <t>009S</t>
  </si>
  <si>
    <t>VICT</t>
  </si>
  <si>
    <t>ICD PHUOC LONG 3</t>
  </si>
  <si>
    <t>18:00 Sat</t>
  </si>
  <si>
    <t>09:00 Sat</t>
  </si>
  <si>
    <t>24:00 Sat</t>
  </si>
  <si>
    <t>Re: Sailing Schedule in  NOVEMBER - DECEMBER 2016</t>
  </si>
  <si>
    <t>010S</t>
  </si>
  <si>
    <t>011S</t>
  </si>
  <si>
    <t>012S</t>
  </si>
  <si>
    <t>013S</t>
  </si>
  <si>
    <t>Re: Sailing Schedule in NOVEMBER - DECEMBER 2016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</si>
</sst>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9]dddd\,\ mmmm\ dd\,\ yyyy"/>
    <numFmt numFmtId="179" formatCode="[$-409]h:mm:ss\ AM/PM"/>
    <numFmt numFmtId="180" formatCode="[$€-2]\ #,##0.00_);[Red]\([$€-2]\ #,##0.00\)"/>
    <numFmt numFmtId="181" formatCode="ddd&quot;, &quot;mmm\ d"/>
    <numFmt numFmtId="182" formatCode="[$-409]d\-mmm\-yy;@"/>
    <numFmt numFmtId="183" formatCode="[$-409]d\-mmm;@"/>
    <numFmt numFmtId="184" formatCode="000"/>
    <numFmt numFmtId="185" formatCode="ddd\,\ mmm/dd"/>
    <numFmt numFmtId="186" formatCode="[$-14809]dddd\,\ d\ mmmm\,\ yyyy;@"/>
    <numFmt numFmtId="187" formatCode="[$-F800]dddd\,\ mmmm\ dd\,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10"/>
      <color indexed="60"/>
      <name val="Tahoma"/>
      <family val="2"/>
    </font>
    <font>
      <b/>
      <sz val="10"/>
      <color indexed="60"/>
      <name val="Arial"/>
      <family val="2"/>
    </font>
    <font>
      <b/>
      <sz val="10"/>
      <color indexed="21"/>
      <name val="Tahoma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9"/>
      <color indexed="12"/>
      <name val="Tahoma"/>
      <family val="0"/>
    </font>
    <font>
      <b/>
      <sz val="11"/>
      <color indexed="8"/>
      <name val="Tahoma"/>
      <family val="0"/>
    </font>
    <font>
      <b/>
      <sz val="9"/>
      <color indexed="8"/>
      <name val="Tahoma"/>
      <family val="0"/>
    </font>
    <font>
      <b/>
      <sz val="9"/>
      <color indexed="10"/>
      <name val="Tahoma"/>
      <family val="0"/>
    </font>
    <font>
      <b/>
      <sz val="9"/>
      <color indexed="53"/>
      <name val="Tahoma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0"/>
      <color rgb="FFC00000"/>
      <name val="Tahoma"/>
      <family val="2"/>
    </font>
    <font>
      <b/>
      <sz val="10"/>
      <color rgb="FFC00000"/>
      <name val="Arial"/>
      <family val="2"/>
    </font>
    <font>
      <b/>
      <sz val="10"/>
      <color rgb="FF07816A"/>
      <name val="Tahoma"/>
      <family val="2"/>
    </font>
    <font>
      <b/>
      <sz val="10"/>
      <color theme="1" tint="0.34999001026153564"/>
      <name val="Arial"/>
      <family val="2"/>
    </font>
    <font>
      <b/>
      <sz val="10"/>
      <color theme="1" tint="0.34999001026153564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53" applyAlignment="1" applyProtection="1">
      <alignment horizontal="left" vertical="center"/>
      <protection/>
    </xf>
    <xf numFmtId="0" fontId="4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53" applyFont="1" applyAlignment="1" applyProtection="1">
      <alignment horizontal="left" vertical="center"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181" fontId="58" fillId="0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center" vertical="center"/>
    </xf>
    <xf numFmtId="181" fontId="59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181" fontId="61" fillId="0" borderId="15" xfId="0" applyNumberFormat="1" applyFont="1" applyFill="1" applyBorder="1" applyAlignment="1">
      <alignment horizontal="center" vertical="center"/>
    </xf>
    <xf numFmtId="181" fontId="61" fillId="0" borderId="16" xfId="0" applyNumberFormat="1" applyFont="1" applyFill="1" applyBorder="1" applyAlignment="1">
      <alignment horizontal="center" vertical="center"/>
    </xf>
    <xf numFmtId="181" fontId="62" fillId="0" borderId="16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81" fontId="62" fillId="0" borderId="10" xfId="0" applyNumberFormat="1" applyFont="1" applyFill="1" applyBorder="1" applyAlignment="1">
      <alignment horizontal="center" vertical="center"/>
    </xf>
    <xf numFmtId="181" fontId="61" fillId="0" borderId="17" xfId="0" applyNumberFormat="1" applyFont="1" applyFill="1" applyBorder="1" applyAlignment="1">
      <alignment horizontal="center" vertical="center"/>
    </xf>
    <xf numFmtId="186" fontId="4" fillId="0" borderId="0" xfId="0" applyNumberFormat="1" applyFont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181" fontId="61" fillId="0" borderId="0" xfId="0" applyNumberFormat="1" applyFont="1" applyFill="1" applyBorder="1" applyAlignment="1">
      <alignment horizontal="center" vertical="center"/>
    </xf>
    <xf numFmtId="181" fontId="62" fillId="0" borderId="0" xfId="0" applyNumberFormat="1" applyFont="1" applyFill="1" applyBorder="1" applyAlignment="1">
      <alignment horizontal="center" vertical="center"/>
    </xf>
    <xf numFmtId="16" fontId="4" fillId="32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1" fontId="61" fillId="0" borderId="20" xfId="0" applyNumberFormat="1" applyFont="1" applyFill="1" applyBorder="1" applyAlignment="1">
      <alignment horizontal="center" vertical="center"/>
    </xf>
    <xf numFmtId="181" fontId="59" fillId="35" borderId="16" xfId="0" applyNumberFormat="1" applyFont="1" applyFill="1" applyBorder="1" applyAlignment="1">
      <alignment horizontal="center" vertical="center"/>
    </xf>
    <xf numFmtId="186" fontId="4" fillId="0" borderId="0" xfId="0" applyNumberFormat="1" applyFont="1" applyAlignment="1">
      <alignment horizontal="left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10</xdr:col>
      <xdr:colOff>447675</xdr:colOff>
      <xdr:row>5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133350" y="38100"/>
          <a:ext cx="8343900" cy="1028700"/>
          <a:chOff x="850117" y="91325"/>
          <a:chExt cx="7871408" cy="1089254"/>
        </a:xfrm>
        <a:solidFill>
          <a:srgbClr val="FFFFFF"/>
        </a:solidFill>
      </xdr:grpSpPr>
      <xdr:sp>
        <xdr:nvSpPr>
          <xdr:cNvPr id="2" name="Text Box 12"/>
          <xdr:cNvSpPr txBox="1">
            <a:spLocks noChangeArrowheads="1"/>
          </xdr:cNvSpPr>
        </xdr:nvSpPr>
        <xdr:spPr>
          <a:xfrm>
            <a:off x="850117" y="847812"/>
            <a:ext cx="1895041" cy="23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Tahoma"/>
                <a:ea typeface="Tahoma"/>
                <a:cs typeface="Tahoma"/>
              </a:rPr>
              <a:t>        CORPORATION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6350263" y="827661"/>
            <a:ext cx="2371262" cy="312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</a:t>
            </a:r>
            <a:r>
              <a:rPr lang="en-US" cap="none" sz="900" b="1" i="0" u="none" baseline="0">
                <a:solidFill>
                  <a:srgbClr val="FF0000"/>
                </a:solidFill>
                <a:latin typeface="Tahoma"/>
                <a:ea typeface="Tahoma"/>
                <a:cs typeface="Tahoma"/>
              </a:rPr>
              <a:t>  </a:t>
            </a:r>
            <a:r>
              <a:rPr lang="en-US" cap="none" sz="900" b="1" i="0" u="none" baseline="0">
                <a:solidFill>
                  <a:srgbClr val="FF6600"/>
                </a:solidFill>
                <a:latin typeface="Tahoma"/>
                <a:ea typeface="Tahoma"/>
                <a:cs typeface="Tahoma"/>
              </a:rPr>
              <a:t>SAMUDERA SHIPPING LINE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4" name="Text Box 14"/>
          <xdr:cNvSpPr txBox="1">
            <a:spLocks noChangeArrowheads="1"/>
          </xdr:cNvSpPr>
        </xdr:nvSpPr>
        <xdr:spPr>
          <a:xfrm>
            <a:off x="3221379" y="837736"/>
            <a:ext cx="2884871" cy="3428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general agent for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Text Box 15"/>
          <xdr:cNvSpPr txBox="1">
            <a:spLocks noChangeArrowheads="1"/>
          </xdr:cNvSpPr>
        </xdr:nvSpPr>
        <xdr:spPr>
          <a:xfrm>
            <a:off x="2745158" y="91325"/>
            <a:ext cx="3666108" cy="7363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17 Fl, Pearl Plaza Building, 561A Dien Bien str., Ward 25, Binh Thanh Dist, Hochiminh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Tel:+848.35.128.668  Fax:+848.35.128.688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haiminhgroup@vnn.vn, www.haiminh.com.vn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8</xdr:col>
      <xdr:colOff>66675</xdr:colOff>
      <xdr:row>0</xdr:row>
      <xdr:rowOff>104775</xdr:rowOff>
    </xdr:from>
    <xdr:to>
      <xdr:col>10</xdr:col>
      <xdr:colOff>190500</xdr:colOff>
      <xdr:row>3</xdr:row>
      <xdr:rowOff>9525</xdr:rowOff>
    </xdr:to>
    <xdr:pic>
      <xdr:nvPicPr>
        <xdr:cNvPr id="6" name="Picture 8" descr="logo SA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85725</xdr:rowOff>
    </xdr:from>
    <xdr:to>
      <xdr:col>2</xdr:col>
      <xdr:colOff>581025</xdr:colOff>
      <xdr:row>3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1914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10</xdr:col>
      <xdr:colOff>219075</xdr:colOff>
      <xdr:row>5</xdr:row>
      <xdr:rowOff>104775</xdr:rowOff>
    </xdr:to>
    <xdr:grpSp>
      <xdr:nvGrpSpPr>
        <xdr:cNvPr id="1" name="Group 10"/>
        <xdr:cNvGrpSpPr>
          <a:grpSpLocks/>
        </xdr:cNvGrpSpPr>
      </xdr:nvGrpSpPr>
      <xdr:grpSpPr>
        <a:xfrm>
          <a:off x="19050" y="104775"/>
          <a:ext cx="7943850" cy="1152525"/>
          <a:chOff x="723017" y="161925"/>
          <a:chExt cx="7754233" cy="1053480"/>
        </a:xfrm>
        <a:solidFill>
          <a:srgbClr val="FFFFFF"/>
        </a:solidFill>
      </xdr:grpSpPr>
      <xdr:sp>
        <xdr:nvSpPr>
          <xdr:cNvPr id="2" name="Text Box 12"/>
          <xdr:cNvSpPr txBox="1">
            <a:spLocks noChangeArrowheads="1"/>
          </xdr:cNvSpPr>
        </xdr:nvSpPr>
        <xdr:spPr>
          <a:xfrm>
            <a:off x="723017" y="901995"/>
            <a:ext cx="2054872" cy="2873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Tahoma"/>
                <a:ea typeface="Tahoma"/>
                <a:cs typeface="Tahoma"/>
              </a:rPr>
              <a:t>          CORPORATION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3" name="Text Box 13"/>
          <xdr:cNvSpPr txBox="1">
            <a:spLocks noChangeArrowheads="1"/>
          </xdr:cNvSpPr>
        </xdr:nvSpPr>
        <xdr:spPr>
          <a:xfrm>
            <a:off x="6329327" y="901995"/>
            <a:ext cx="2147923" cy="3047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</a:t>
            </a:r>
            <a:r>
              <a:rPr lang="en-US" cap="none" sz="900" b="1" i="0" u="none" baseline="0">
                <a:solidFill>
                  <a:srgbClr val="FF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FF6600"/>
                </a:solidFill>
                <a:latin typeface="Tahoma"/>
                <a:ea typeface="Tahoma"/>
                <a:cs typeface="Tahoma"/>
              </a:rPr>
              <a:t>SAMUDERA SHIPPING LINE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4" name="Text Box 14"/>
          <xdr:cNvSpPr txBox="1">
            <a:spLocks noChangeArrowheads="1"/>
          </xdr:cNvSpPr>
        </xdr:nvSpPr>
        <xdr:spPr>
          <a:xfrm>
            <a:off x="3130706" y="875921"/>
            <a:ext cx="2892329" cy="339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general agent for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Text Box 15"/>
          <xdr:cNvSpPr txBox="1">
            <a:spLocks noChangeArrowheads="1"/>
          </xdr:cNvSpPr>
        </xdr:nvSpPr>
        <xdr:spPr>
          <a:xfrm>
            <a:off x="2750749" y="161925"/>
            <a:ext cx="3644490" cy="731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17 Fl, Pearl Plaza Building, 561A Dien Bien str., Ward 25, Binh Thanh Dist, Hochiminh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Tel:+848.35.128.668  Fax:+848.35.128.688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haiminhgroup@vnn.vn, www.haiminh.com.vn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>
    <xdr:from>
      <xdr:col>0</xdr:col>
      <xdr:colOff>123825</xdr:colOff>
      <xdr:row>0</xdr:row>
      <xdr:rowOff>142875</xdr:rowOff>
    </xdr:from>
    <xdr:to>
      <xdr:col>2</xdr:col>
      <xdr:colOff>428625</xdr:colOff>
      <xdr:row>4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695325</xdr:colOff>
      <xdr:row>1</xdr:row>
      <xdr:rowOff>28575</xdr:rowOff>
    </xdr:from>
    <xdr:to>
      <xdr:col>9</xdr:col>
      <xdr:colOff>771525</xdr:colOff>
      <xdr:row>3</xdr:row>
      <xdr:rowOff>142875</xdr:rowOff>
    </xdr:to>
    <xdr:pic>
      <xdr:nvPicPr>
        <xdr:cNvPr id="7" name="Picture 9" descr="logo SA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3812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I27" sqref="I27"/>
    </sheetView>
  </sheetViews>
  <sheetFormatPr defaultColWidth="9.140625" defaultRowHeight="16.5" customHeight="1"/>
  <cols>
    <col min="1" max="1" width="15.28125" style="4" customWidth="1"/>
    <col min="2" max="2" width="7.7109375" style="4" customWidth="1"/>
    <col min="3" max="3" width="11.140625" style="4" customWidth="1"/>
    <col min="4" max="4" width="13.00390625" style="4" customWidth="1"/>
    <col min="5" max="5" width="12.421875" style="4" customWidth="1"/>
    <col min="6" max="6" width="12.140625" style="4" bestFit="1" customWidth="1"/>
    <col min="7" max="7" width="12.00390625" style="4" customWidth="1"/>
    <col min="8" max="8" width="12.28125" style="4" bestFit="1" customWidth="1"/>
    <col min="9" max="9" width="12.28125" style="25" customWidth="1"/>
    <col min="10" max="10" width="12.140625" style="3" bestFit="1" customWidth="1"/>
    <col min="11" max="11" width="13.140625" style="3" bestFit="1" customWidth="1"/>
    <col min="12" max="12" width="12.8515625" style="3" bestFit="1" customWidth="1"/>
    <col min="13" max="13" width="12.8515625" style="3" customWidth="1"/>
    <col min="14" max="16" width="12.7109375" style="3" bestFit="1" customWidth="1"/>
    <col min="17" max="17" width="12.8515625" style="3" bestFit="1" customWidth="1"/>
    <col min="18" max="18" width="12.7109375" style="3" bestFit="1" customWidth="1"/>
    <col min="19" max="19" width="14.140625" style="3" customWidth="1"/>
    <col min="20" max="20" width="14.8515625" style="3" customWidth="1"/>
    <col min="21" max="21" width="12.8515625" style="3" bestFit="1" customWidth="1"/>
    <col min="22" max="22" width="12.57421875" style="3" customWidth="1"/>
    <col min="23" max="23" width="12.7109375" style="3" bestFit="1" customWidth="1"/>
    <col min="24" max="24" width="13.421875" style="3" customWidth="1"/>
    <col min="25" max="16384" width="9.140625" style="3" customWidth="1"/>
  </cols>
  <sheetData>
    <row r="1" spans="1:11" s="1" customFormat="1" ht="16.5" customHeight="1">
      <c r="A1" s="2"/>
      <c r="B1" s="2"/>
      <c r="C1" s="2"/>
      <c r="D1" s="2"/>
      <c r="E1" s="2"/>
      <c r="F1" s="2"/>
      <c r="G1" s="2"/>
      <c r="H1" s="2"/>
      <c r="I1" s="23"/>
      <c r="J1" s="2"/>
      <c r="K1" s="2"/>
    </row>
    <row r="2" spans="1:11" s="1" customFormat="1" ht="16.5" customHeight="1">
      <c r="A2" s="2"/>
      <c r="B2" s="2"/>
      <c r="C2" s="2"/>
      <c r="D2" s="2"/>
      <c r="E2" s="2"/>
      <c r="F2" s="2"/>
      <c r="G2" s="2"/>
      <c r="H2" s="2"/>
      <c r="I2" s="23"/>
      <c r="J2" s="2"/>
      <c r="K2" s="2"/>
    </row>
    <row r="3" spans="1:11" s="1" customFormat="1" ht="16.5" customHeight="1">
      <c r="A3" s="2"/>
      <c r="B3" s="2"/>
      <c r="C3" s="2"/>
      <c r="D3" s="2"/>
      <c r="E3" s="2"/>
      <c r="F3" s="2"/>
      <c r="G3" s="2"/>
      <c r="H3" s="2"/>
      <c r="I3" s="23"/>
      <c r="J3" s="2"/>
      <c r="K3" s="2"/>
    </row>
    <row r="4" spans="1:11" s="1" customFormat="1" ht="21.75" customHeight="1">
      <c r="A4" s="2"/>
      <c r="B4" s="2"/>
      <c r="C4" s="2"/>
      <c r="D4" s="2"/>
      <c r="E4" s="2"/>
      <c r="F4" s="2"/>
      <c r="G4" s="2"/>
      <c r="H4" s="2"/>
      <c r="I4" s="23"/>
      <c r="J4" s="2"/>
      <c r="K4" s="2"/>
    </row>
    <row r="5" spans="1:11" s="1" customFormat="1" ht="12.75" customHeight="1">
      <c r="A5" s="2"/>
      <c r="B5" s="2"/>
      <c r="C5" s="2"/>
      <c r="D5" s="2"/>
      <c r="E5" s="2"/>
      <c r="F5" s="2"/>
      <c r="G5" s="2"/>
      <c r="H5" s="2"/>
      <c r="I5" s="23"/>
      <c r="J5" s="2"/>
      <c r="K5" s="2"/>
    </row>
    <row r="6" spans="1:13" s="48" customFormat="1" ht="16.5" customHeight="1">
      <c r="A6" s="46" t="s">
        <v>49</v>
      </c>
      <c r="B6" s="47"/>
      <c r="C6" s="47"/>
      <c r="D6" s="47"/>
      <c r="E6" s="47"/>
      <c r="F6" s="47"/>
      <c r="G6" s="47"/>
      <c r="H6" s="47"/>
      <c r="I6" s="25" t="s">
        <v>32</v>
      </c>
      <c r="J6" s="51">
        <v>42688</v>
      </c>
      <c r="K6" s="51"/>
      <c r="L6" s="51"/>
      <c r="M6" s="37"/>
    </row>
    <row r="7" spans="1:13" s="10" customFormat="1" ht="12.75" customHeight="1" thickBot="1">
      <c r="A7" s="2"/>
      <c r="B7" s="7"/>
      <c r="C7" s="7"/>
      <c r="D7" s="7"/>
      <c r="E7" s="7"/>
      <c r="F7" s="7"/>
      <c r="G7" s="7"/>
      <c r="H7" s="7"/>
      <c r="I7" s="23"/>
      <c r="J7" s="37"/>
      <c r="K7" s="37"/>
      <c r="L7" s="37"/>
      <c r="M7" s="37"/>
    </row>
    <row r="8" spans="1:24" ht="16.5" customHeight="1">
      <c r="A8" s="52" t="s">
        <v>0</v>
      </c>
      <c r="B8" s="54" t="s">
        <v>1</v>
      </c>
      <c r="C8" s="56" t="s">
        <v>40</v>
      </c>
      <c r="D8" s="57"/>
      <c r="E8" s="56" t="s">
        <v>39</v>
      </c>
      <c r="F8" s="57"/>
      <c r="G8" s="58"/>
      <c r="H8" s="56" t="s">
        <v>12</v>
      </c>
      <c r="I8" s="57"/>
      <c r="J8" s="59"/>
      <c r="K8" s="11" t="s">
        <v>6</v>
      </c>
      <c r="L8" s="17" t="s">
        <v>18</v>
      </c>
      <c r="M8" s="17" t="s">
        <v>30</v>
      </c>
      <c r="N8" s="11" t="s">
        <v>19</v>
      </c>
      <c r="O8" s="11" t="s">
        <v>7</v>
      </c>
      <c r="P8" s="11" t="s">
        <v>8</v>
      </c>
      <c r="Q8" s="11" t="s">
        <v>21</v>
      </c>
      <c r="R8" s="11" t="s">
        <v>9</v>
      </c>
      <c r="S8" s="11" t="s">
        <v>11</v>
      </c>
      <c r="T8" s="11" t="s">
        <v>23</v>
      </c>
      <c r="U8" s="11" t="s">
        <v>10</v>
      </c>
      <c r="V8" s="11" t="s">
        <v>20</v>
      </c>
      <c r="W8" s="11" t="s">
        <v>4</v>
      </c>
      <c r="X8" s="11" t="s">
        <v>31</v>
      </c>
    </row>
    <row r="9" spans="1:24" ht="16.5" customHeight="1">
      <c r="A9" s="53"/>
      <c r="B9" s="55"/>
      <c r="C9" s="6" t="s">
        <v>3</v>
      </c>
      <c r="D9" s="6" t="s">
        <v>27</v>
      </c>
      <c r="E9" s="42" t="s">
        <v>2</v>
      </c>
      <c r="F9" s="6" t="s">
        <v>3</v>
      </c>
      <c r="G9" s="6" t="s">
        <v>27</v>
      </c>
      <c r="H9" s="6" t="s">
        <v>2</v>
      </c>
      <c r="I9" s="26" t="s">
        <v>3</v>
      </c>
      <c r="J9" s="6" t="s">
        <v>27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6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2</v>
      </c>
      <c r="X9" s="6" t="s">
        <v>2</v>
      </c>
    </row>
    <row r="10" spans="1:24" s="33" customFormat="1" ht="24.75" customHeight="1">
      <c r="A10" s="43" t="s">
        <v>33</v>
      </c>
      <c r="B10" s="44" t="s">
        <v>34</v>
      </c>
      <c r="C10" s="49">
        <v>42679</v>
      </c>
      <c r="D10" s="28" t="s">
        <v>42</v>
      </c>
      <c r="E10" s="49">
        <f>C10</f>
        <v>42679</v>
      </c>
      <c r="F10" s="36">
        <f aca="true" t="shared" si="0" ref="F10:F16">E10+1</f>
        <v>42680</v>
      </c>
      <c r="G10" s="28" t="s">
        <v>41</v>
      </c>
      <c r="H10" s="31">
        <f>F10</f>
        <v>42680</v>
      </c>
      <c r="I10" s="50">
        <f aca="true" t="shared" si="1" ref="I10:I16">H10+1</f>
        <v>42681</v>
      </c>
      <c r="J10" s="27" t="s">
        <v>43</v>
      </c>
      <c r="K10" s="32">
        <f aca="true" t="shared" si="2" ref="K10:K16">I10+2</f>
        <v>42683</v>
      </c>
      <c r="L10" s="32">
        <f>K10+7</f>
        <v>42690</v>
      </c>
      <c r="M10" s="32">
        <f>K10+7</f>
        <v>42690</v>
      </c>
      <c r="N10" s="32">
        <f>K10+7</f>
        <v>42690</v>
      </c>
      <c r="O10" s="32">
        <f>K10+7</f>
        <v>42690</v>
      </c>
      <c r="P10" s="32">
        <f aca="true" t="shared" si="3" ref="P10:P16">K10+7</f>
        <v>42690</v>
      </c>
      <c r="Q10" s="32">
        <f aca="true" t="shared" si="4" ref="Q10:Q16">K10+7</f>
        <v>42690</v>
      </c>
      <c r="R10" s="32">
        <f aca="true" t="shared" si="5" ref="R10:R16">K10+7</f>
        <v>42690</v>
      </c>
      <c r="S10" s="32">
        <f aca="true" t="shared" si="6" ref="S10:S16">K10+7</f>
        <v>42690</v>
      </c>
      <c r="T10" s="32">
        <f aca="true" t="shared" si="7" ref="T10:T16">K10+7</f>
        <v>42690</v>
      </c>
      <c r="U10" s="32">
        <f aca="true" t="shared" si="8" ref="U10:U16">K10+9</f>
        <v>42692</v>
      </c>
      <c r="V10" s="32">
        <f aca="true" t="shared" si="9" ref="V10:V16">K10+9</f>
        <v>42692</v>
      </c>
      <c r="W10" s="32">
        <f aca="true" t="shared" si="10" ref="W10:W16">K10+9</f>
        <v>42692</v>
      </c>
      <c r="X10" s="32">
        <f>L10+13</f>
        <v>42703</v>
      </c>
    </row>
    <row r="11" spans="1:24" s="33" customFormat="1" ht="24.75" customHeight="1">
      <c r="A11" s="43" t="s">
        <v>33</v>
      </c>
      <c r="B11" s="44" t="s">
        <v>35</v>
      </c>
      <c r="C11" s="49">
        <f aca="true" t="shared" si="11" ref="C11:C18">C10+7</f>
        <v>42686</v>
      </c>
      <c r="D11" s="28" t="s">
        <v>42</v>
      </c>
      <c r="E11" s="49">
        <f>E10+7</f>
        <v>42686</v>
      </c>
      <c r="F11" s="36">
        <f t="shared" si="0"/>
        <v>42687</v>
      </c>
      <c r="G11" s="28" t="s">
        <v>41</v>
      </c>
      <c r="H11" s="31">
        <f aca="true" t="shared" si="12" ref="H11:H16">F11</f>
        <v>42687</v>
      </c>
      <c r="I11" s="50">
        <f t="shared" si="1"/>
        <v>42688</v>
      </c>
      <c r="J11" s="27" t="s">
        <v>43</v>
      </c>
      <c r="K11" s="32">
        <f t="shared" si="2"/>
        <v>42690</v>
      </c>
      <c r="L11" s="32">
        <f aca="true" t="shared" si="13" ref="L11:L18">K11+7</f>
        <v>42697</v>
      </c>
      <c r="M11" s="32">
        <f aca="true" t="shared" si="14" ref="M11:M16">K11+5</f>
        <v>42695</v>
      </c>
      <c r="N11" s="32">
        <f aca="true" t="shared" si="15" ref="N11:N18">K11+7</f>
        <v>42697</v>
      </c>
      <c r="O11" s="32">
        <f aca="true" t="shared" si="16" ref="O11:O18">K11+7</f>
        <v>42697</v>
      </c>
      <c r="P11" s="32">
        <f t="shared" si="3"/>
        <v>42697</v>
      </c>
      <c r="Q11" s="32">
        <f t="shared" si="4"/>
        <v>42697</v>
      </c>
      <c r="R11" s="32">
        <f t="shared" si="5"/>
        <v>42697</v>
      </c>
      <c r="S11" s="32">
        <f t="shared" si="6"/>
        <v>42697</v>
      </c>
      <c r="T11" s="32">
        <f t="shared" si="7"/>
        <v>42697</v>
      </c>
      <c r="U11" s="32">
        <f t="shared" si="8"/>
        <v>42699</v>
      </c>
      <c r="V11" s="32">
        <f t="shared" si="9"/>
        <v>42699</v>
      </c>
      <c r="W11" s="32">
        <f t="shared" si="10"/>
        <v>42699</v>
      </c>
      <c r="X11" s="32">
        <f aca="true" t="shared" si="17" ref="X11:X16">L11+13</f>
        <v>42710</v>
      </c>
    </row>
    <row r="12" spans="1:24" s="34" customFormat="1" ht="24.75" customHeight="1">
      <c r="A12" s="43" t="s">
        <v>33</v>
      </c>
      <c r="B12" s="44" t="s">
        <v>36</v>
      </c>
      <c r="C12" s="49">
        <f t="shared" si="11"/>
        <v>42693</v>
      </c>
      <c r="D12" s="28" t="s">
        <v>42</v>
      </c>
      <c r="E12" s="49">
        <f aca="true" t="shared" si="18" ref="E12:E18">E11+7</f>
        <v>42693</v>
      </c>
      <c r="F12" s="36">
        <f t="shared" si="0"/>
        <v>42694</v>
      </c>
      <c r="G12" s="28" t="s">
        <v>41</v>
      </c>
      <c r="H12" s="31">
        <f t="shared" si="12"/>
        <v>42694</v>
      </c>
      <c r="I12" s="50">
        <f t="shared" si="1"/>
        <v>42695</v>
      </c>
      <c r="J12" s="27" t="s">
        <v>43</v>
      </c>
      <c r="K12" s="32">
        <f t="shared" si="2"/>
        <v>42697</v>
      </c>
      <c r="L12" s="32">
        <f t="shared" si="13"/>
        <v>42704</v>
      </c>
      <c r="M12" s="32">
        <f t="shared" si="14"/>
        <v>42702</v>
      </c>
      <c r="N12" s="32">
        <f t="shared" si="15"/>
        <v>42704</v>
      </c>
      <c r="O12" s="32">
        <f t="shared" si="16"/>
        <v>42704</v>
      </c>
      <c r="P12" s="32">
        <f t="shared" si="3"/>
        <v>42704</v>
      </c>
      <c r="Q12" s="32">
        <f t="shared" si="4"/>
        <v>42704</v>
      </c>
      <c r="R12" s="32">
        <f t="shared" si="5"/>
        <v>42704</v>
      </c>
      <c r="S12" s="32">
        <f t="shared" si="6"/>
        <v>42704</v>
      </c>
      <c r="T12" s="32">
        <f t="shared" si="7"/>
        <v>42704</v>
      </c>
      <c r="U12" s="32">
        <f t="shared" si="8"/>
        <v>42706</v>
      </c>
      <c r="V12" s="32">
        <f t="shared" si="9"/>
        <v>42706</v>
      </c>
      <c r="W12" s="32">
        <f t="shared" si="10"/>
        <v>42706</v>
      </c>
      <c r="X12" s="32">
        <f t="shared" si="17"/>
        <v>42717</v>
      </c>
    </row>
    <row r="13" spans="1:24" s="33" customFormat="1" ht="24.75" customHeight="1">
      <c r="A13" s="43" t="s">
        <v>33</v>
      </c>
      <c r="B13" s="44" t="s">
        <v>37</v>
      </c>
      <c r="C13" s="49">
        <f t="shared" si="11"/>
        <v>42700</v>
      </c>
      <c r="D13" s="28" t="s">
        <v>42</v>
      </c>
      <c r="E13" s="49">
        <f t="shared" si="18"/>
        <v>42700</v>
      </c>
      <c r="F13" s="36">
        <f t="shared" si="0"/>
        <v>42701</v>
      </c>
      <c r="G13" s="28" t="s">
        <v>41</v>
      </c>
      <c r="H13" s="31">
        <f t="shared" si="12"/>
        <v>42701</v>
      </c>
      <c r="I13" s="50">
        <f t="shared" si="1"/>
        <v>42702</v>
      </c>
      <c r="J13" s="27" t="s">
        <v>43</v>
      </c>
      <c r="K13" s="32">
        <f t="shared" si="2"/>
        <v>42704</v>
      </c>
      <c r="L13" s="32">
        <f t="shared" si="13"/>
        <v>42711</v>
      </c>
      <c r="M13" s="32">
        <f t="shared" si="14"/>
        <v>42709</v>
      </c>
      <c r="N13" s="32">
        <f t="shared" si="15"/>
        <v>42711</v>
      </c>
      <c r="O13" s="32">
        <f t="shared" si="16"/>
        <v>42711</v>
      </c>
      <c r="P13" s="32">
        <f t="shared" si="3"/>
        <v>42711</v>
      </c>
      <c r="Q13" s="32">
        <f t="shared" si="4"/>
        <v>42711</v>
      </c>
      <c r="R13" s="32">
        <f t="shared" si="5"/>
        <v>42711</v>
      </c>
      <c r="S13" s="32">
        <f t="shared" si="6"/>
        <v>42711</v>
      </c>
      <c r="T13" s="32">
        <f t="shared" si="7"/>
        <v>42711</v>
      </c>
      <c r="U13" s="32">
        <f t="shared" si="8"/>
        <v>42713</v>
      </c>
      <c r="V13" s="32">
        <f t="shared" si="9"/>
        <v>42713</v>
      </c>
      <c r="W13" s="32">
        <f t="shared" si="10"/>
        <v>42713</v>
      </c>
      <c r="X13" s="32">
        <f t="shared" si="17"/>
        <v>42724</v>
      </c>
    </row>
    <row r="14" spans="1:24" s="33" customFormat="1" ht="24.75" customHeight="1">
      <c r="A14" s="43" t="s">
        <v>33</v>
      </c>
      <c r="B14" s="44" t="s">
        <v>38</v>
      </c>
      <c r="C14" s="49">
        <f t="shared" si="11"/>
        <v>42707</v>
      </c>
      <c r="D14" s="28" t="s">
        <v>42</v>
      </c>
      <c r="E14" s="49">
        <f t="shared" si="18"/>
        <v>42707</v>
      </c>
      <c r="F14" s="36">
        <f t="shared" si="0"/>
        <v>42708</v>
      </c>
      <c r="G14" s="28" t="s">
        <v>41</v>
      </c>
      <c r="H14" s="31">
        <f t="shared" si="12"/>
        <v>42708</v>
      </c>
      <c r="I14" s="50">
        <f t="shared" si="1"/>
        <v>42709</v>
      </c>
      <c r="J14" s="27" t="s">
        <v>43</v>
      </c>
      <c r="K14" s="32">
        <f t="shared" si="2"/>
        <v>42711</v>
      </c>
      <c r="L14" s="32">
        <f t="shared" si="13"/>
        <v>42718</v>
      </c>
      <c r="M14" s="32">
        <f t="shared" si="14"/>
        <v>42716</v>
      </c>
      <c r="N14" s="32">
        <f t="shared" si="15"/>
        <v>42718</v>
      </c>
      <c r="O14" s="32">
        <f t="shared" si="16"/>
        <v>42718</v>
      </c>
      <c r="P14" s="32">
        <f t="shared" si="3"/>
        <v>42718</v>
      </c>
      <c r="Q14" s="32">
        <f t="shared" si="4"/>
        <v>42718</v>
      </c>
      <c r="R14" s="32">
        <f t="shared" si="5"/>
        <v>42718</v>
      </c>
      <c r="S14" s="32">
        <f t="shared" si="6"/>
        <v>42718</v>
      </c>
      <c r="T14" s="32">
        <f t="shared" si="7"/>
        <v>42718</v>
      </c>
      <c r="U14" s="32">
        <f t="shared" si="8"/>
        <v>42720</v>
      </c>
      <c r="V14" s="32">
        <f t="shared" si="9"/>
        <v>42720</v>
      </c>
      <c r="W14" s="32">
        <f t="shared" si="10"/>
        <v>42720</v>
      </c>
      <c r="X14" s="32">
        <f t="shared" si="17"/>
        <v>42731</v>
      </c>
    </row>
    <row r="15" spans="1:24" s="33" customFormat="1" ht="24.75" customHeight="1">
      <c r="A15" s="43" t="s">
        <v>33</v>
      </c>
      <c r="B15" s="44" t="s">
        <v>45</v>
      </c>
      <c r="C15" s="49">
        <f t="shared" si="11"/>
        <v>42714</v>
      </c>
      <c r="D15" s="28" t="s">
        <v>42</v>
      </c>
      <c r="E15" s="49">
        <f t="shared" si="18"/>
        <v>42714</v>
      </c>
      <c r="F15" s="36">
        <f t="shared" si="0"/>
        <v>42715</v>
      </c>
      <c r="G15" s="28" t="s">
        <v>41</v>
      </c>
      <c r="H15" s="31">
        <f t="shared" si="12"/>
        <v>42715</v>
      </c>
      <c r="I15" s="50">
        <f t="shared" si="1"/>
        <v>42716</v>
      </c>
      <c r="J15" s="27" t="s">
        <v>43</v>
      </c>
      <c r="K15" s="32">
        <f t="shared" si="2"/>
        <v>42718</v>
      </c>
      <c r="L15" s="32">
        <f t="shared" si="13"/>
        <v>42725</v>
      </c>
      <c r="M15" s="32">
        <f t="shared" si="14"/>
        <v>42723</v>
      </c>
      <c r="N15" s="32">
        <f t="shared" si="15"/>
        <v>42725</v>
      </c>
      <c r="O15" s="32">
        <f t="shared" si="16"/>
        <v>42725</v>
      </c>
      <c r="P15" s="32">
        <f t="shared" si="3"/>
        <v>42725</v>
      </c>
      <c r="Q15" s="32">
        <f t="shared" si="4"/>
        <v>42725</v>
      </c>
      <c r="R15" s="32">
        <f t="shared" si="5"/>
        <v>42725</v>
      </c>
      <c r="S15" s="32">
        <f t="shared" si="6"/>
        <v>42725</v>
      </c>
      <c r="T15" s="32">
        <f t="shared" si="7"/>
        <v>42725</v>
      </c>
      <c r="U15" s="32">
        <f t="shared" si="8"/>
        <v>42727</v>
      </c>
      <c r="V15" s="32">
        <f t="shared" si="9"/>
        <v>42727</v>
      </c>
      <c r="W15" s="32">
        <f t="shared" si="10"/>
        <v>42727</v>
      </c>
      <c r="X15" s="32">
        <f t="shared" si="17"/>
        <v>42738</v>
      </c>
    </row>
    <row r="16" spans="1:24" s="33" customFormat="1" ht="24.75" customHeight="1">
      <c r="A16" s="43" t="s">
        <v>33</v>
      </c>
      <c r="B16" s="44" t="s">
        <v>46</v>
      </c>
      <c r="C16" s="49">
        <f t="shared" si="11"/>
        <v>42721</v>
      </c>
      <c r="D16" s="28" t="s">
        <v>42</v>
      </c>
      <c r="E16" s="49">
        <f t="shared" si="18"/>
        <v>42721</v>
      </c>
      <c r="F16" s="36">
        <f t="shared" si="0"/>
        <v>42722</v>
      </c>
      <c r="G16" s="28" t="s">
        <v>41</v>
      </c>
      <c r="H16" s="31">
        <f t="shared" si="12"/>
        <v>42722</v>
      </c>
      <c r="I16" s="50">
        <f t="shared" si="1"/>
        <v>42723</v>
      </c>
      <c r="J16" s="27" t="s">
        <v>43</v>
      </c>
      <c r="K16" s="32">
        <f t="shared" si="2"/>
        <v>42725</v>
      </c>
      <c r="L16" s="32">
        <f t="shared" si="13"/>
        <v>42732</v>
      </c>
      <c r="M16" s="32">
        <f t="shared" si="14"/>
        <v>42730</v>
      </c>
      <c r="N16" s="32">
        <f t="shared" si="15"/>
        <v>42732</v>
      </c>
      <c r="O16" s="32">
        <f t="shared" si="16"/>
        <v>42732</v>
      </c>
      <c r="P16" s="32">
        <f t="shared" si="3"/>
        <v>42732</v>
      </c>
      <c r="Q16" s="32">
        <f t="shared" si="4"/>
        <v>42732</v>
      </c>
      <c r="R16" s="32">
        <f t="shared" si="5"/>
        <v>42732</v>
      </c>
      <c r="S16" s="32">
        <f t="shared" si="6"/>
        <v>42732</v>
      </c>
      <c r="T16" s="32">
        <f t="shared" si="7"/>
        <v>42732</v>
      </c>
      <c r="U16" s="32">
        <f t="shared" si="8"/>
        <v>42734</v>
      </c>
      <c r="V16" s="32">
        <f t="shared" si="9"/>
        <v>42734</v>
      </c>
      <c r="W16" s="32">
        <f t="shared" si="10"/>
        <v>42734</v>
      </c>
      <c r="X16" s="32">
        <f t="shared" si="17"/>
        <v>42745</v>
      </c>
    </row>
    <row r="17" spans="1:24" s="33" customFormat="1" ht="24.75" customHeight="1">
      <c r="A17" s="43" t="s">
        <v>33</v>
      </c>
      <c r="B17" s="44" t="s">
        <v>47</v>
      </c>
      <c r="C17" s="49">
        <f t="shared" si="11"/>
        <v>42728</v>
      </c>
      <c r="D17" s="28" t="s">
        <v>42</v>
      </c>
      <c r="E17" s="49">
        <f t="shared" si="18"/>
        <v>42728</v>
      </c>
      <c r="F17" s="36">
        <f>E17+1</f>
        <v>42729</v>
      </c>
      <c r="G17" s="28" t="s">
        <v>41</v>
      </c>
      <c r="H17" s="31">
        <f>F17</f>
        <v>42729</v>
      </c>
      <c r="I17" s="50">
        <f>H17+1</f>
        <v>42730</v>
      </c>
      <c r="J17" s="27" t="s">
        <v>43</v>
      </c>
      <c r="K17" s="32">
        <f>I17+2</f>
        <v>42732</v>
      </c>
      <c r="L17" s="32">
        <f t="shared" si="13"/>
        <v>42739</v>
      </c>
      <c r="M17" s="32">
        <f>K17+5</f>
        <v>42737</v>
      </c>
      <c r="N17" s="32">
        <f t="shared" si="15"/>
        <v>42739</v>
      </c>
      <c r="O17" s="32">
        <f t="shared" si="16"/>
        <v>42739</v>
      </c>
      <c r="P17" s="32">
        <f>K17+7</f>
        <v>42739</v>
      </c>
      <c r="Q17" s="32">
        <f>K17+7</f>
        <v>42739</v>
      </c>
      <c r="R17" s="32">
        <f>K17+7</f>
        <v>42739</v>
      </c>
      <c r="S17" s="32">
        <f>K17+7</f>
        <v>42739</v>
      </c>
      <c r="T17" s="32">
        <f>K17+7</f>
        <v>42739</v>
      </c>
      <c r="U17" s="32">
        <f>K17+9</f>
        <v>42741</v>
      </c>
      <c r="V17" s="32">
        <f>K17+9</f>
        <v>42741</v>
      </c>
      <c r="W17" s="32">
        <f>K17+9</f>
        <v>42741</v>
      </c>
      <c r="X17" s="32">
        <f>L17+13</f>
        <v>42752</v>
      </c>
    </row>
    <row r="18" spans="1:24" s="33" customFormat="1" ht="24.75" customHeight="1">
      <c r="A18" s="43" t="s">
        <v>33</v>
      </c>
      <c r="B18" s="44" t="s">
        <v>48</v>
      </c>
      <c r="C18" s="49">
        <f t="shared" si="11"/>
        <v>42735</v>
      </c>
      <c r="D18" s="28" t="s">
        <v>42</v>
      </c>
      <c r="E18" s="49">
        <f t="shared" si="18"/>
        <v>42735</v>
      </c>
      <c r="F18" s="36">
        <f>E18+1</f>
        <v>42736</v>
      </c>
      <c r="G18" s="28" t="s">
        <v>41</v>
      </c>
      <c r="H18" s="31">
        <f>F18</f>
        <v>42736</v>
      </c>
      <c r="I18" s="50">
        <f>H18+1</f>
        <v>42737</v>
      </c>
      <c r="J18" s="27" t="s">
        <v>43</v>
      </c>
      <c r="K18" s="32">
        <f>I18+2</f>
        <v>42739</v>
      </c>
      <c r="L18" s="32">
        <f t="shared" si="13"/>
        <v>42746</v>
      </c>
      <c r="M18" s="32">
        <f>K18+5</f>
        <v>42744</v>
      </c>
      <c r="N18" s="32">
        <f t="shared" si="15"/>
        <v>42746</v>
      </c>
      <c r="O18" s="32">
        <f t="shared" si="16"/>
        <v>42746</v>
      </c>
      <c r="P18" s="32">
        <f>K18+7</f>
        <v>42746</v>
      </c>
      <c r="Q18" s="32">
        <f>K18+7</f>
        <v>42746</v>
      </c>
      <c r="R18" s="32">
        <f>K18+7</f>
        <v>42746</v>
      </c>
      <c r="S18" s="32">
        <f>K18+7</f>
        <v>42746</v>
      </c>
      <c r="T18" s="32">
        <f>K18+7</f>
        <v>42746</v>
      </c>
      <c r="U18" s="32">
        <f>K18+9</f>
        <v>42748</v>
      </c>
      <c r="V18" s="32">
        <f>K18+9</f>
        <v>42748</v>
      </c>
      <c r="W18" s="32">
        <f>K18+9</f>
        <v>42748</v>
      </c>
      <c r="X18" s="32">
        <f>L18+13</f>
        <v>42759</v>
      </c>
    </row>
    <row r="19" spans="1:23" s="33" customFormat="1" ht="15.75" customHeight="1">
      <c r="A19" s="38"/>
      <c r="B19" s="39"/>
      <c r="C19" s="39"/>
      <c r="D19" s="39"/>
      <c r="E19" s="40"/>
      <c r="F19" s="40"/>
      <c r="G19" s="29"/>
      <c r="H19" s="40"/>
      <c r="I19" s="21"/>
      <c r="J19" s="2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9" ht="16.5" customHeight="1">
      <c r="A20" s="12"/>
      <c r="B20" s="12"/>
      <c r="C20" s="12"/>
      <c r="D20" s="12"/>
      <c r="E20" s="5"/>
      <c r="F20" s="13"/>
      <c r="G20" s="13"/>
      <c r="H20" s="14"/>
      <c r="I20" s="24"/>
    </row>
    <row r="21" ht="8.25" customHeight="1"/>
    <row r="22" ht="16.5" customHeight="1">
      <c r="A22" s="16" t="s">
        <v>25</v>
      </c>
    </row>
  </sheetData>
  <sheetProtection/>
  <mergeCells count="6">
    <mergeCell ref="J6:L6"/>
    <mergeCell ref="A8:A9"/>
    <mergeCell ref="B8:B9"/>
    <mergeCell ref="E8:G8"/>
    <mergeCell ref="H8:J8"/>
    <mergeCell ref="C8:D8"/>
  </mergeCells>
  <printOptions/>
  <pageMargins left="0.7" right="0.7" top="0.5" bottom="0.2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pane xSplit="18750" topLeftCell="N1" activePane="topLeft" state="split"/>
      <selection pane="topLeft" activeCell="I28" sqref="I28"/>
      <selection pane="topRight" activeCell="N10" sqref="N10"/>
    </sheetView>
  </sheetViews>
  <sheetFormatPr defaultColWidth="9.140625" defaultRowHeight="16.5" customHeight="1"/>
  <cols>
    <col min="1" max="1" width="10.57421875" style="4" customWidth="1"/>
    <col min="2" max="2" width="7.421875" style="4" customWidth="1"/>
    <col min="3" max="3" width="11.28125" style="4" customWidth="1"/>
    <col min="4" max="4" width="12.140625" style="4" customWidth="1"/>
    <col min="5" max="5" width="12.421875" style="4" customWidth="1"/>
    <col min="6" max="6" width="12.140625" style="4" bestFit="1" customWidth="1"/>
    <col min="7" max="7" width="12.140625" style="4" customWidth="1"/>
    <col min="8" max="8" width="12.28125" style="4" bestFit="1" customWidth="1"/>
    <col min="9" max="9" width="12.8515625" style="4" bestFit="1" customWidth="1"/>
    <col min="10" max="10" width="12.8515625" style="4" customWidth="1"/>
    <col min="11" max="11" width="13.00390625" style="3" bestFit="1" customWidth="1"/>
    <col min="12" max="12" width="13.8515625" style="3" customWidth="1"/>
    <col min="13" max="13" width="15.421875" style="3" customWidth="1"/>
    <col min="14" max="16" width="13.140625" style="3" bestFit="1" customWidth="1"/>
    <col min="17" max="17" width="12.57421875" style="3" customWidth="1"/>
    <col min="18" max="18" width="13.140625" style="3" bestFit="1" customWidth="1"/>
    <col min="19" max="19" width="14.140625" style="3" customWidth="1"/>
    <col min="20" max="20" width="13.8515625" style="3" customWidth="1"/>
    <col min="21" max="21" width="12.7109375" style="3" customWidth="1"/>
    <col min="22" max="16384" width="9.140625" style="3" customWidth="1"/>
  </cols>
  <sheetData>
    <row r="1" spans="1:11" s="1" customFormat="1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s="10" customFormat="1" ht="16.5" customHeight="1">
      <c r="A7" s="2" t="s">
        <v>44</v>
      </c>
      <c r="B7" s="7"/>
      <c r="C7" s="7"/>
      <c r="D7" s="7"/>
      <c r="E7" s="7"/>
      <c r="F7" s="7"/>
      <c r="G7" s="7"/>
      <c r="H7" s="7"/>
      <c r="I7" s="2"/>
      <c r="J7" s="9" t="s">
        <v>26</v>
      </c>
      <c r="K7" s="51">
        <v>42688</v>
      </c>
      <c r="L7" s="51"/>
      <c r="M7" s="51"/>
    </row>
    <row r="8" spans="1:10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21" ht="22.5" customHeight="1">
      <c r="A9" s="60" t="s">
        <v>0</v>
      </c>
      <c r="B9" s="62" t="s">
        <v>1</v>
      </c>
      <c r="C9" s="64" t="s">
        <v>40</v>
      </c>
      <c r="D9" s="62"/>
      <c r="E9" s="56" t="s">
        <v>39</v>
      </c>
      <c r="F9" s="57"/>
      <c r="G9" s="58"/>
      <c r="H9" s="56" t="s">
        <v>12</v>
      </c>
      <c r="I9" s="57"/>
      <c r="J9" s="58"/>
      <c r="K9" s="11" t="s">
        <v>6</v>
      </c>
      <c r="L9" s="11" t="s">
        <v>13</v>
      </c>
      <c r="M9" s="11" t="s">
        <v>24</v>
      </c>
      <c r="N9" s="11" t="s">
        <v>17</v>
      </c>
      <c r="O9" s="11" t="s">
        <v>14</v>
      </c>
      <c r="P9" s="11" t="s">
        <v>5</v>
      </c>
      <c r="Q9" s="11" t="s">
        <v>22</v>
      </c>
      <c r="R9" s="11" t="s">
        <v>15</v>
      </c>
      <c r="S9" s="11" t="s">
        <v>16</v>
      </c>
      <c r="T9" s="11" t="s">
        <v>29</v>
      </c>
      <c r="U9" s="11" t="s">
        <v>28</v>
      </c>
    </row>
    <row r="10" spans="1:21" ht="21.75" customHeight="1" thickBot="1">
      <c r="A10" s="61"/>
      <c r="B10" s="63"/>
      <c r="C10" s="45" t="s">
        <v>3</v>
      </c>
      <c r="D10" s="6" t="s">
        <v>27</v>
      </c>
      <c r="E10" s="6" t="s">
        <v>2</v>
      </c>
      <c r="F10" s="6" t="s">
        <v>3</v>
      </c>
      <c r="G10" s="6" t="s">
        <v>27</v>
      </c>
      <c r="H10" s="6" t="s">
        <v>2</v>
      </c>
      <c r="I10" s="6" t="s">
        <v>3</v>
      </c>
      <c r="J10" s="6" t="s">
        <v>27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 t="s">
        <v>2</v>
      </c>
      <c r="Q10" s="6" t="s">
        <v>2</v>
      </c>
      <c r="R10" s="6" t="s">
        <v>2</v>
      </c>
      <c r="S10" s="6" t="s">
        <v>2</v>
      </c>
      <c r="T10" s="6" t="s">
        <v>2</v>
      </c>
      <c r="U10" s="6" t="s">
        <v>2</v>
      </c>
    </row>
    <row r="11" spans="1:21" s="33" customFormat="1" ht="24.75" customHeight="1">
      <c r="A11" s="43" t="s">
        <v>33</v>
      </c>
      <c r="B11" s="44" t="s">
        <v>34</v>
      </c>
      <c r="C11" s="30">
        <v>42679</v>
      </c>
      <c r="D11" s="28" t="s">
        <v>42</v>
      </c>
      <c r="E11" s="30">
        <f>C11</f>
        <v>42679</v>
      </c>
      <c r="F11" s="30">
        <f>E11+1</f>
        <v>42680</v>
      </c>
      <c r="G11" s="28" t="s">
        <v>41</v>
      </c>
      <c r="H11" s="31">
        <f>F11</f>
        <v>42680</v>
      </c>
      <c r="I11" s="50">
        <f>H11+1</f>
        <v>42681</v>
      </c>
      <c r="J11" s="27" t="s">
        <v>43</v>
      </c>
      <c r="K11" s="32">
        <f aca="true" t="shared" si="0" ref="K11:K18">I11+2</f>
        <v>42683</v>
      </c>
      <c r="L11" s="32">
        <f aca="true" t="shared" si="1" ref="L11:L18">K11+7</f>
        <v>42690</v>
      </c>
      <c r="M11" s="32">
        <f aca="true" t="shared" si="2" ref="M11:M18">K11+7</f>
        <v>42690</v>
      </c>
      <c r="N11" s="32">
        <f aca="true" t="shared" si="3" ref="N11:N18">K11+7</f>
        <v>42690</v>
      </c>
      <c r="O11" s="32">
        <f aca="true" t="shared" si="4" ref="O11:O18">K11+7</f>
        <v>42690</v>
      </c>
      <c r="P11" s="32">
        <f aca="true" t="shared" si="5" ref="P11:P18">K11+7</f>
        <v>42690</v>
      </c>
      <c r="Q11" s="32">
        <f aca="true" t="shared" si="6" ref="Q11:Q18">K11+9</f>
        <v>42692</v>
      </c>
      <c r="R11" s="32">
        <f aca="true" t="shared" si="7" ref="R11:R18">K11+9</f>
        <v>42692</v>
      </c>
      <c r="S11" s="32">
        <f aca="true" t="shared" si="8" ref="S11:S18">K11+9</f>
        <v>42692</v>
      </c>
      <c r="T11" s="32">
        <f>L11+11</f>
        <v>42701</v>
      </c>
      <c r="U11" s="32">
        <f>M11+13</f>
        <v>42703</v>
      </c>
    </row>
    <row r="12" spans="1:21" s="33" customFormat="1" ht="24.75" customHeight="1">
      <c r="A12" s="43" t="s">
        <v>33</v>
      </c>
      <c r="B12" s="44" t="s">
        <v>35</v>
      </c>
      <c r="C12" s="30">
        <f>C11+7</f>
        <v>42686</v>
      </c>
      <c r="D12" s="28" t="s">
        <v>42</v>
      </c>
      <c r="E12" s="30">
        <f aca="true" t="shared" si="9" ref="E12:E19">C12</f>
        <v>42686</v>
      </c>
      <c r="F12" s="30">
        <f aca="true" t="shared" si="10" ref="F12:F18">E12+1</f>
        <v>42687</v>
      </c>
      <c r="G12" s="28" t="s">
        <v>41</v>
      </c>
      <c r="H12" s="31">
        <f aca="true" t="shared" si="11" ref="H12:H18">F12</f>
        <v>42687</v>
      </c>
      <c r="I12" s="50">
        <f aca="true" t="shared" si="12" ref="I12:I18">H12+1</f>
        <v>42688</v>
      </c>
      <c r="J12" s="27" t="s">
        <v>43</v>
      </c>
      <c r="K12" s="32">
        <f t="shared" si="0"/>
        <v>42690</v>
      </c>
      <c r="L12" s="32">
        <f t="shared" si="1"/>
        <v>42697</v>
      </c>
      <c r="M12" s="32">
        <f t="shared" si="2"/>
        <v>42697</v>
      </c>
      <c r="N12" s="32">
        <f t="shared" si="3"/>
        <v>42697</v>
      </c>
      <c r="O12" s="32">
        <f t="shared" si="4"/>
        <v>42697</v>
      </c>
      <c r="P12" s="32">
        <f t="shared" si="5"/>
        <v>42697</v>
      </c>
      <c r="Q12" s="32">
        <f t="shared" si="6"/>
        <v>42699</v>
      </c>
      <c r="R12" s="32">
        <f t="shared" si="7"/>
        <v>42699</v>
      </c>
      <c r="S12" s="32">
        <f t="shared" si="8"/>
        <v>42699</v>
      </c>
      <c r="T12" s="32">
        <f aca="true" t="shared" si="13" ref="T12:T18">L12+11</f>
        <v>42708</v>
      </c>
      <c r="U12" s="32">
        <f aca="true" t="shared" si="14" ref="U12:U18">M12+13</f>
        <v>42710</v>
      </c>
    </row>
    <row r="13" spans="1:21" s="34" customFormat="1" ht="24.75" customHeight="1">
      <c r="A13" s="43" t="s">
        <v>33</v>
      </c>
      <c r="B13" s="44" t="s">
        <v>36</v>
      </c>
      <c r="C13" s="30">
        <f aca="true" t="shared" si="15" ref="C13:C19">C12+7</f>
        <v>42693</v>
      </c>
      <c r="D13" s="28" t="s">
        <v>42</v>
      </c>
      <c r="E13" s="30">
        <f t="shared" si="9"/>
        <v>42693</v>
      </c>
      <c r="F13" s="30">
        <f t="shared" si="10"/>
        <v>42694</v>
      </c>
      <c r="G13" s="28" t="s">
        <v>41</v>
      </c>
      <c r="H13" s="31">
        <f t="shared" si="11"/>
        <v>42694</v>
      </c>
      <c r="I13" s="50">
        <f t="shared" si="12"/>
        <v>42695</v>
      </c>
      <c r="J13" s="27" t="s">
        <v>43</v>
      </c>
      <c r="K13" s="32">
        <f t="shared" si="0"/>
        <v>42697</v>
      </c>
      <c r="L13" s="32">
        <f t="shared" si="1"/>
        <v>42704</v>
      </c>
      <c r="M13" s="32">
        <f t="shared" si="2"/>
        <v>42704</v>
      </c>
      <c r="N13" s="32">
        <f t="shared" si="3"/>
        <v>42704</v>
      </c>
      <c r="O13" s="32">
        <f t="shared" si="4"/>
        <v>42704</v>
      </c>
      <c r="P13" s="32">
        <f t="shared" si="5"/>
        <v>42704</v>
      </c>
      <c r="Q13" s="32">
        <f t="shared" si="6"/>
        <v>42706</v>
      </c>
      <c r="R13" s="32">
        <f t="shared" si="7"/>
        <v>42706</v>
      </c>
      <c r="S13" s="32">
        <f t="shared" si="8"/>
        <v>42706</v>
      </c>
      <c r="T13" s="32">
        <f t="shared" si="13"/>
        <v>42715</v>
      </c>
      <c r="U13" s="32">
        <f t="shared" si="14"/>
        <v>42717</v>
      </c>
    </row>
    <row r="14" spans="1:21" s="33" customFormat="1" ht="24.75" customHeight="1">
      <c r="A14" s="43" t="s">
        <v>33</v>
      </c>
      <c r="B14" s="44" t="s">
        <v>37</v>
      </c>
      <c r="C14" s="30">
        <f t="shared" si="15"/>
        <v>42700</v>
      </c>
      <c r="D14" s="28" t="s">
        <v>42</v>
      </c>
      <c r="E14" s="30">
        <f t="shared" si="9"/>
        <v>42700</v>
      </c>
      <c r="F14" s="30">
        <f t="shared" si="10"/>
        <v>42701</v>
      </c>
      <c r="G14" s="28" t="s">
        <v>41</v>
      </c>
      <c r="H14" s="31">
        <f t="shared" si="11"/>
        <v>42701</v>
      </c>
      <c r="I14" s="50">
        <f t="shared" si="12"/>
        <v>42702</v>
      </c>
      <c r="J14" s="27" t="s">
        <v>43</v>
      </c>
      <c r="K14" s="32">
        <f t="shared" si="0"/>
        <v>42704</v>
      </c>
      <c r="L14" s="32">
        <f t="shared" si="1"/>
        <v>42711</v>
      </c>
      <c r="M14" s="32">
        <f t="shared" si="2"/>
        <v>42711</v>
      </c>
      <c r="N14" s="32">
        <f t="shared" si="3"/>
        <v>42711</v>
      </c>
      <c r="O14" s="32">
        <f t="shared" si="4"/>
        <v>42711</v>
      </c>
      <c r="P14" s="32">
        <f t="shared" si="5"/>
        <v>42711</v>
      </c>
      <c r="Q14" s="32">
        <f t="shared" si="6"/>
        <v>42713</v>
      </c>
      <c r="R14" s="32">
        <f t="shared" si="7"/>
        <v>42713</v>
      </c>
      <c r="S14" s="32">
        <f t="shared" si="8"/>
        <v>42713</v>
      </c>
      <c r="T14" s="32">
        <f t="shared" si="13"/>
        <v>42722</v>
      </c>
      <c r="U14" s="32">
        <f t="shared" si="14"/>
        <v>42724</v>
      </c>
    </row>
    <row r="15" spans="1:21" s="33" customFormat="1" ht="24.75" customHeight="1">
      <c r="A15" s="43" t="s">
        <v>33</v>
      </c>
      <c r="B15" s="44" t="s">
        <v>38</v>
      </c>
      <c r="C15" s="30">
        <f t="shared" si="15"/>
        <v>42707</v>
      </c>
      <c r="D15" s="28" t="s">
        <v>42</v>
      </c>
      <c r="E15" s="30">
        <f t="shared" si="9"/>
        <v>42707</v>
      </c>
      <c r="F15" s="30">
        <f t="shared" si="10"/>
        <v>42708</v>
      </c>
      <c r="G15" s="28" t="s">
        <v>41</v>
      </c>
      <c r="H15" s="31">
        <f t="shared" si="11"/>
        <v>42708</v>
      </c>
      <c r="I15" s="50">
        <f t="shared" si="12"/>
        <v>42709</v>
      </c>
      <c r="J15" s="27" t="s">
        <v>43</v>
      </c>
      <c r="K15" s="32">
        <f t="shared" si="0"/>
        <v>42711</v>
      </c>
      <c r="L15" s="32">
        <f t="shared" si="1"/>
        <v>42718</v>
      </c>
      <c r="M15" s="32">
        <f t="shared" si="2"/>
        <v>42718</v>
      </c>
      <c r="N15" s="32">
        <f t="shared" si="3"/>
        <v>42718</v>
      </c>
      <c r="O15" s="32">
        <f t="shared" si="4"/>
        <v>42718</v>
      </c>
      <c r="P15" s="32">
        <f t="shared" si="5"/>
        <v>42718</v>
      </c>
      <c r="Q15" s="32">
        <f t="shared" si="6"/>
        <v>42720</v>
      </c>
      <c r="R15" s="32">
        <f t="shared" si="7"/>
        <v>42720</v>
      </c>
      <c r="S15" s="32">
        <f t="shared" si="8"/>
        <v>42720</v>
      </c>
      <c r="T15" s="32">
        <f t="shared" si="13"/>
        <v>42729</v>
      </c>
      <c r="U15" s="32">
        <f t="shared" si="14"/>
        <v>42731</v>
      </c>
    </row>
    <row r="16" spans="1:21" s="34" customFormat="1" ht="24.75" customHeight="1">
      <c r="A16" s="43" t="s">
        <v>33</v>
      </c>
      <c r="B16" s="44" t="s">
        <v>45</v>
      </c>
      <c r="C16" s="30">
        <f t="shared" si="15"/>
        <v>42714</v>
      </c>
      <c r="D16" s="28" t="s">
        <v>42</v>
      </c>
      <c r="E16" s="30">
        <f t="shared" si="9"/>
        <v>42714</v>
      </c>
      <c r="F16" s="30">
        <f t="shared" si="10"/>
        <v>42715</v>
      </c>
      <c r="G16" s="28" t="s">
        <v>41</v>
      </c>
      <c r="H16" s="31">
        <f t="shared" si="11"/>
        <v>42715</v>
      </c>
      <c r="I16" s="50">
        <f t="shared" si="12"/>
        <v>42716</v>
      </c>
      <c r="J16" s="27" t="s">
        <v>43</v>
      </c>
      <c r="K16" s="32">
        <f t="shared" si="0"/>
        <v>42718</v>
      </c>
      <c r="L16" s="32">
        <f t="shared" si="1"/>
        <v>42725</v>
      </c>
      <c r="M16" s="32">
        <f t="shared" si="2"/>
        <v>42725</v>
      </c>
      <c r="N16" s="32">
        <f t="shared" si="3"/>
        <v>42725</v>
      </c>
      <c r="O16" s="32">
        <f t="shared" si="4"/>
        <v>42725</v>
      </c>
      <c r="P16" s="32">
        <f t="shared" si="5"/>
        <v>42725</v>
      </c>
      <c r="Q16" s="32">
        <f t="shared" si="6"/>
        <v>42727</v>
      </c>
      <c r="R16" s="32">
        <f t="shared" si="7"/>
        <v>42727</v>
      </c>
      <c r="S16" s="32">
        <f t="shared" si="8"/>
        <v>42727</v>
      </c>
      <c r="T16" s="32">
        <f t="shared" si="13"/>
        <v>42736</v>
      </c>
      <c r="U16" s="32">
        <f t="shared" si="14"/>
        <v>42738</v>
      </c>
    </row>
    <row r="17" spans="1:21" s="33" customFormat="1" ht="24.75" customHeight="1">
      <c r="A17" s="43" t="s">
        <v>33</v>
      </c>
      <c r="B17" s="44" t="s">
        <v>46</v>
      </c>
      <c r="C17" s="30">
        <f t="shared" si="15"/>
        <v>42721</v>
      </c>
      <c r="D17" s="28" t="s">
        <v>42</v>
      </c>
      <c r="E17" s="30">
        <f t="shared" si="9"/>
        <v>42721</v>
      </c>
      <c r="F17" s="30">
        <f t="shared" si="10"/>
        <v>42722</v>
      </c>
      <c r="G17" s="28" t="s">
        <v>41</v>
      </c>
      <c r="H17" s="31">
        <f t="shared" si="11"/>
        <v>42722</v>
      </c>
      <c r="I17" s="50">
        <f t="shared" si="12"/>
        <v>42723</v>
      </c>
      <c r="J17" s="27" t="s">
        <v>43</v>
      </c>
      <c r="K17" s="32">
        <f t="shared" si="0"/>
        <v>42725</v>
      </c>
      <c r="L17" s="32">
        <f t="shared" si="1"/>
        <v>42732</v>
      </c>
      <c r="M17" s="32">
        <f t="shared" si="2"/>
        <v>42732</v>
      </c>
      <c r="N17" s="32">
        <f t="shared" si="3"/>
        <v>42732</v>
      </c>
      <c r="O17" s="35">
        <f t="shared" si="4"/>
        <v>42732</v>
      </c>
      <c r="P17" s="35">
        <f t="shared" si="5"/>
        <v>42732</v>
      </c>
      <c r="Q17" s="35">
        <f t="shared" si="6"/>
        <v>42734</v>
      </c>
      <c r="R17" s="35">
        <f t="shared" si="7"/>
        <v>42734</v>
      </c>
      <c r="S17" s="35">
        <f t="shared" si="8"/>
        <v>42734</v>
      </c>
      <c r="T17" s="32">
        <f t="shared" si="13"/>
        <v>42743</v>
      </c>
      <c r="U17" s="32">
        <f t="shared" si="14"/>
        <v>42745</v>
      </c>
    </row>
    <row r="18" spans="1:21" s="33" customFormat="1" ht="24.75" customHeight="1">
      <c r="A18" s="43" t="s">
        <v>33</v>
      </c>
      <c r="B18" s="44" t="s">
        <v>47</v>
      </c>
      <c r="C18" s="30">
        <f t="shared" si="15"/>
        <v>42728</v>
      </c>
      <c r="D18" s="28" t="s">
        <v>42</v>
      </c>
      <c r="E18" s="30">
        <f t="shared" si="9"/>
        <v>42728</v>
      </c>
      <c r="F18" s="30">
        <f t="shared" si="10"/>
        <v>42729</v>
      </c>
      <c r="G18" s="28" t="s">
        <v>41</v>
      </c>
      <c r="H18" s="31">
        <f t="shared" si="11"/>
        <v>42729</v>
      </c>
      <c r="I18" s="50">
        <f t="shared" si="12"/>
        <v>42730</v>
      </c>
      <c r="J18" s="27" t="s">
        <v>43</v>
      </c>
      <c r="K18" s="32">
        <f t="shared" si="0"/>
        <v>42732</v>
      </c>
      <c r="L18" s="32">
        <f t="shared" si="1"/>
        <v>42739</v>
      </c>
      <c r="M18" s="32">
        <f t="shared" si="2"/>
        <v>42739</v>
      </c>
      <c r="N18" s="32">
        <f t="shared" si="3"/>
        <v>42739</v>
      </c>
      <c r="O18" s="35">
        <f t="shared" si="4"/>
        <v>42739</v>
      </c>
      <c r="P18" s="35">
        <f t="shared" si="5"/>
        <v>42739</v>
      </c>
      <c r="Q18" s="35">
        <f t="shared" si="6"/>
        <v>42741</v>
      </c>
      <c r="R18" s="35">
        <f t="shared" si="7"/>
        <v>42741</v>
      </c>
      <c r="S18" s="35">
        <f t="shared" si="8"/>
        <v>42741</v>
      </c>
      <c r="T18" s="32">
        <f t="shared" si="13"/>
        <v>42750</v>
      </c>
      <c r="U18" s="32">
        <f t="shared" si="14"/>
        <v>42752</v>
      </c>
    </row>
    <row r="19" spans="1:21" s="33" customFormat="1" ht="24.75" customHeight="1">
      <c r="A19" s="43" t="s">
        <v>33</v>
      </c>
      <c r="B19" s="44" t="s">
        <v>48</v>
      </c>
      <c r="C19" s="30">
        <f t="shared" si="15"/>
        <v>42735</v>
      </c>
      <c r="D19" s="28" t="s">
        <v>42</v>
      </c>
      <c r="E19" s="30">
        <f t="shared" si="9"/>
        <v>42735</v>
      </c>
      <c r="F19" s="30">
        <f>E19+1</f>
        <v>42736</v>
      </c>
      <c r="G19" s="28" t="s">
        <v>41</v>
      </c>
      <c r="H19" s="31">
        <f>F19</f>
        <v>42736</v>
      </c>
      <c r="I19" s="50">
        <f>H19+1</f>
        <v>42737</v>
      </c>
      <c r="J19" s="27" t="s">
        <v>43</v>
      </c>
      <c r="K19" s="32">
        <f>I19+2</f>
        <v>42739</v>
      </c>
      <c r="L19" s="32">
        <f>K19+7</f>
        <v>42746</v>
      </c>
      <c r="M19" s="32">
        <f>K19+7</f>
        <v>42746</v>
      </c>
      <c r="N19" s="32">
        <f>K19+7</f>
        <v>42746</v>
      </c>
      <c r="O19" s="35">
        <f>K19+7</f>
        <v>42746</v>
      </c>
      <c r="P19" s="35">
        <f>K19+7</f>
        <v>42746</v>
      </c>
      <c r="Q19" s="35">
        <f>K19+9</f>
        <v>42748</v>
      </c>
      <c r="R19" s="35">
        <f>K19+9</f>
        <v>42748</v>
      </c>
      <c r="S19" s="35">
        <f>K19+9</f>
        <v>42748</v>
      </c>
      <c r="T19" s="32">
        <f>L19+11</f>
        <v>42757</v>
      </c>
      <c r="U19" s="32">
        <f>M19+13</f>
        <v>42759</v>
      </c>
    </row>
    <row r="20" spans="1:21" s="22" customFormat="1" ht="15" customHeight="1">
      <c r="A20" s="19"/>
      <c r="B20" s="20"/>
      <c r="C20" s="20"/>
      <c r="D20" s="20"/>
      <c r="E20" s="21"/>
      <c r="F20" s="21"/>
      <c r="G20" s="29"/>
      <c r="H20" s="21"/>
      <c r="I20" s="21"/>
      <c r="J20" s="2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10" ht="16.5" customHeight="1">
      <c r="A21" s="12"/>
      <c r="B21" s="12"/>
      <c r="C21" s="12"/>
      <c r="D21" s="12"/>
      <c r="E21" s="5"/>
      <c r="F21" s="13"/>
      <c r="G21" s="13"/>
      <c r="H21" s="14"/>
      <c r="I21" s="15"/>
      <c r="J21" s="15"/>
    </row>
    <row r="23" ht="16.5" customHeight="1">
      <c r="A23" s="16" t="s">
        <v>25</v>
      </c>
    </row>
  </sheetData>
  <sheetProtection/>
  <mergeCells count="6">
    <mergeCell ref="A9:A10"/>
    <mergeCell ref="B9:B10"/>
    <mergeCell ref="E9:G9"/>
    <mergeCell ref="H9:J9"/>
    <mergeCell ref="K7:M7"/>
    <mergeCell ref="C9:D9"/>
  </mergeCells>
  <printOptions/>
  <pageMargins left="0.45" right="0.45" top="0.5" bottom="0.5" header="0.3" footer="0.3"/>
  <pageSetup horizontalDpi="1200" verticalDpi="1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 Co.Ldt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Gam</dc:creator>
  <cp:keywords/>
  <dc:description/>
  <cp:lastModifiedBy>Administrator</cp:lastModifiedBy>
  <cp:lastPrinted>2015-06-17T04:00:48Z</cp:lastPrinted>
  <dcterms:created xsi:type="dcterms:W3CDTF">2000-12-14T00:56:07Z</dcterms:created>
  <dcterms:modified xsi:type="dcterms:W3CDTF">2016-12-13T02:32:05Z</dcterms:modified>
  <cp:category/>
  <cp:version/>
  <cp:contentType/>
  <cp:contentStatus/>
</cp:coreProperties>
</file>