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2"/>
  </bookViews>
  <sheets>
    <sheet name="SGN" sheetId="1" r:id="rId1"/>
    <sheet name="TRANSIT via KRPUS" sheetId="2" r:id="rId2"/>
    <sheet name="HPH" sheetId="3" r:id="rId3"/>
  </sheets>
  <definedNames>
    <definedName name="_xlnm.Print_Area" localSheetId="0">'SGN'!$A$1:$P$77</definedName>
    <definedName name="Z_05EABECC_0A13_4D50_AEDC_100C397ED578_.wvu.PrintArea" localSheetId="0" hidden="1">'SGN'!$A$5:$P$77</definedName>
    <definedName name="Z_256B20E9_1F31_4F74_B8F2_3D74F00B1323_.wvu.PrintArea" localSheetId="0" hidden="1">'SGN'!$A$5:$P$77</definedName>
  </definedNames>
  <calcPr fullCalcOnLoad="1"/>
</workbook>
</file>

<file path=xl/comments3.xml><?xml version="1.0" encoding="utf-8"?>
<comments xmlns="http://schemas.openxmlformats.org/spreadsheetml/2006/main">
  <authors>
    <author>ngocquynh</author>
    <author>Laura Huong</author>
    <author>Nguyen Thuy Duong</author>
    <author>Nguyen Thi Minh Huong</author>
    <author>Nguyen Thi Ngoc Quynh</author>
  </authors>
  <commentList>
    <comment ref="G12" authorId="0">
      <text>
        <r>
          <rPr>
            <sz val="10"/>
            <rFont val="Tahoma"/>
            <family val="2"/>
          </rPr>
          <t xml:space="preserve">TERMINAL: HIT (Hongkong International Terminal)
</t>
        </r>
      </text>
    </comment>
    <comment ref="H12" authorId="1">
      <text>
        <r>
          <rPr>
            <b/>
            <sz val="9"/>
            <rFont val="Tahoma"/>
            <family val="2"/>
          </rPr>
          <t>Laura Huong:</t>
        </r>
        <r>
          <rPr>
            <sz val="9"/>
            <rFont val="Tahoma"/>
            <family val="2"/>
          </rPr>
          <t xml:space="preserve">
Xiamen Haitian Container Terminal</t>
        </r>
      </text>
    </comment>
    <comment ref="I12" authorId="0">
      <text>
        <r>
          <rPr>
            <sz val="10"/>
            <rFont val="Tahoma"/>
            <family val="2"/>
          </rPr>
          <t xml:space="preserve">TERMINAL: E1 Container Terminal
</t>
        </r>
      </text>
    </comment>
    <comment ref="J12" authorId="0">
      <text>
        <r>
          <rPr>
            <sz val="10"/>
            <rFont val="Tahoma"/>
            <family val="2"/>
          </rPr>
          <t xml:space="preserve">TERMINAL: Hutchinson Busan Container Terminal
</t>
        </r>
      </text>
    </comment>
    <comment ref="K12" authorId="0">
      <text>
        <r>
          <rPr>
            <sz val="10"/>
            <rFont val="Tahoma"/>
            <family val="2"/>
          </rPr>
          <t xml:space="preserve">TERMINAL: Hutchinson Busan Container Terminal
</t>
        </r>
      </text>
    </comment>
    <comment ref="L12" authorId="0">
      <text>
        <r>
          <rPr>
            <sz val="10"/>
            <rFont val="Tahoma"/>
            <family val="2"/>
          </rPr>
          <t xml:space="preserve">TERMINAL: Hutchinson Busan Container Terminal
</t>
        </r>
      </text>
    </comment>
    <comment ref="J94" authorId="2">
      <text>
        <r>
          <rPr>
            <b/>
            <sz val="9"/>
            <rFont val="Tahoma"/>
            <family val="2"/>
          </rPr>
          <t>Nguyen Thuy Duong:</t>
        </r>
        <r>
          <rPr>
            <sz val="9"/>
            <rFont val="Tahoma"/>
            <family val="2"/>
          </rPr>
          <t xml:space="preserve">
due to 1 week sliding and Lunar New Year Holidays</t>
        </r>
      </text>
    </comment>
    <comment ref="K94" authorId="2">
      <text>
        <r>
          <rPr>
            <b/>
            <sz val="9"/>
            <rFont val="Tahoma"/>
            <family val="2"/>
          </rPr>
          <t>Nguyen Thuy Duong:</t>
        </r>
        <r>
          <rPr>
            <sz val="9"/>
            <rFont val="Tahoma"/>
            <family val="2"/>
          </rPr>
          <t xml:space="preserve">
due to 1 week sliding and Lunar New Year Holidays</t>
        </r>
      </text>
    </comment>
    <comment ref="L94" authorId="2">
      <text>
        <r>
          <rPr>
            <b/>
            <sz val="9"/>
            <rFont val="Tahoma"/>
            <family val="2"/>
          </rPr>
          <t>Nguyen Thuy Duong:</t>
        </r>
        <r>
          <rPr>
            <sz val="9"/>
            <rFont val="Tahoma"/>
            <family val="2"/>
          </rPr>
          <t xml:space="preserve">
due to 1 week sliding and Lunar New Year Holidays</t>
        </r>
      </text>
    </comment>
    <comment ref="J145" authorId="1">
      <text>
        <r>
          <rPr>
            <b/>
            <sz val="9"/>
            <rFont val="Tahoma"/>
            <family val="2"/>
          </rPr>
          <t>Laura Huong:</t>
        </r>
        <r>
          <rPr>
            <sz val="9"/>
            <rFont val="Tahoma"/>
            <family val="2"/>
          </rPr>
          <t xml:space="preserve">
ETA KRPUS: 21 FEB 2016 DUE TO VESSEL IDLE AT KRINC</t>
        </r>
      </text>
    </comment>
    <comment ref="F156" authorId="1">
      <text>
        <r>
          <rPr>
            <b/>
            <sz val="9"/>
            <rFont val="Tahoma"/>
            <family val="2"/>
          </rPr>
          <t>Laura Huong:</t>
        </r>
        <r>
          <rPr>
            <sz val="9"/>
            <rFont val="Tahoma"/>
            <family val="2"/>
          </rPr>
          <t xml:space="preserve">
SKIP HONGKONG
</t>
        </r>
      </text>
    </comment>
    <comment ref="G156" authorId="1">
      <text>
        <r>
          <rPr>
            <b/>
            <sz val="9"/>
            <rFont val="Tahoma"/>
            <family val="2"/>
          </rPr>
          <t>Laura Huong:</t>
        </r>
        <r>
          <rPr>
            <sz val="9"/>
            <rFont val="Tahoma"/>
            <family val="2"/>
          </rPr>
          <t xml:space="preserve">
SKIP HONGKONG
</t>
        </r>
      </text>
    </comment>
    <comment ref="J159" authorId="1">
      <text>
        <r>
          <rPr>
            <b/>
            <sz val="9"/>
            <rFont val="Tahoma"/>
            <family val="2"/>
          </rPr>
          <t>Laura Huong:</t>
        </r>
        <r>
          <rPr>
            <sz val="9"/>
            <rFont val="Tahoma"/>
            <family val="2"/>
          </rPr>
          <t xml:space="preserve">
ETA KRPUS: 29 MAY</t>
        </r>
      </text>
    </comment>
    <comment ref="F179" authorId="3">
      <text>
        <r>
          <rPr>
            <b/>
            <sz val="9"/>
            <rFont val="Tahoma"/>
            <family val="2"/>
          </rPr>
          <t>Nguyen Thi Minh Huong:</t>
        </r>
        <r>
          <rPr>
            <sz val="9"/>
            <rFont val="Tahoma"/>
            <family val="2"/>
          </rPr>
          <t xml:space="preserve">
SKIP QINZHOU</t>
        </r>
      </text>
    </comment>
    <comment ref="D210" authorId="4">
      <text>
        <r>
          <rPr>
            <b/>
            <sz val="9"/>
            <rFont val="Tahoma"/>
            <family val="2"/>
          </rPr>
          <t>INCL. GAOMING SHICHU</t>
        </r>
      </text>
    </comment>
    <comment ref="J240" authorId="0">
      <text>
        <r>
          <rPr>
            <sz val="9"/>
            <rFont val="Tahoma"/>
            <family val="2"/>
          </rPr>
          <t xml:space="preserve">MV BARA IPSA will be idled at INC ab for 2 weeks after completing V.402N (after discharging operation at INC).
</t>
        </r>
      </text>
    </comment>
    <comment ref="H254" authorId="1">
      <text>
        <r>
          <rPr>
            <b/>
            <sz val="9"/>
            <rFont val="Tahoma"/>
            <family val="2"/>
          </rPr>
          <t>Laura Huong:</t>
        </r>
        <r>
          <rPr>
            <sz val="9"/>
            <rFont val="Tahoma"/>
            <family val="2"/>
          </rPr>
          <t xml:space="preserve">
ICT TERMINAL FOR 403N ONLY
</t>
        </r>
      </text>
    </comment>
    <comment ref="I341" authorId="1">
      <text>
        <r>
          <rPr>
            <b/>
            <sz val="9"/>
            <rFont val="Tahoma"/>
            <family val="2"/>
          </rPr>
          <t>Laura Huong:</t>
        </r>
        <r>
          <rPr>
            <sz val="9"/>
            <rFont val="Tahoma"/>
            <family val="2"/>
          </rPr>
          <t xml:space="preserve">
ETA KRUS: 17 FEB 2016 DUE TO VESSEL IDLE AT KRINC</t>
        </r>
      </text>
    </comment>
    <comment ref="H346" authorId="1">
      <text>
        <r>
          <rPr>
            <b/>
            <sz val="9"/>
            <rFont val="Tahoma"/>
            <family val="2"/>
          </rPr>
          <t>Laura Huong:</t>
        </r>
        <r>
          <rPr>
            <sz val="9"/>
            <rFont val="Tahoma"/>
            <family val="2"/>
          </rPr>
          <t xml:space="preserve">
SKIP KRINC
</t>
        </r>
      </text>
    </comment>
    <comment ref="F397" authorId="0">
      <text>
        <r>
          <rPr>
            <sz val="10"/>
            <rFont val="Tahoma"/>
            <family val="2"/>
          </rPr>
          <t>TERMINAL: HIT</t>
        </r>
      </text>
    </comment>
    <comment ref="G397" authorId="0">
      <text>
        <r>
          <rPr>
            <sz val="10"/>
            <rFont val="Tahoma"/>
            <family val="2"/>
          </rPr>
          <t>TERMINAL: HBCT</t>
        </r>
      </text>
    </comment>
    <comment ref="H397" authorId="0">
      <text>
        <r>
          <rPr>
            <sz val="10"/>
            <rFont val="Tahoma"/>
            <family val="2"/>
          </rPr>
          <t>TERMINAL: UNCT</t>
        </r>
      </text>
    </comment>
    <comment ref="I397" authorId="0">
      <text>
        <r>
          <rPr>
            <sz val="10"/>
            <rFont val="Tahoma"/>
            <family val="2"/>
          </rPr>
          <t xml:space="preserve">TERMINAL: KIT
</t>
        </r>
      </text>
    </comment>
    <comment ref="F552" authorId="0">
      <text>
        <r>
          <rPr>
            <sz val="10"/>
            <rFont val="Tahoma"/>
            <family val="2"/>
          </rPr>
          <t>TERMINAL: HIT</t>
        </r>
      </text>
    </comment>
    <comment ref="G552" authorId="0">
      <text>
        <r>
          <rPr>
            <sz val="10"/>
            <rFont val="Tahoma"/>
            <family val="2"/>
          </rPr>
          <t xml:space="preserve">TERMINAL: KIT
</t>
        </r>
      </text>
    </comment>
    <comment ref="H552" authorId="0">
      <text>
        <r>
          <rPr>
            <sz val="10"/>
            <rFont val="Tahoma"/>
            <family val="2"/>
          </rPr>
          <t>TERMINAL: HBCT</t>
        </r>
      </text>
    </comment>
    <comment ref="I552" authorId="0">
      <text>
        <r>
          <rPr>
            <sz val="10"/>
            <rFont val="Tahoma"/>
            <family val="2"/>
          </rPr>
          <t>TERMINAL: UNCT</t>
        </r>
      </text>
    </comment>
    <comment ref="D749" authorId="4">
      <text>
        <r>
          <rPr>
            <b/>
            <sz val="9"/>
            <rFont val="Tahoma"/>
            <family val="2"/>
          </rPr>
          <t>INCL. GAOMING SHICHU</t>
        </r>
      </text>
    </comment>
  </commentList>
</comments>
</file>

<file path=xl/sharedStrings.xml><?xml version="1.0" encoding="utf-8"?>
<sst xmlns="http://schemas.openxmlformats.org/spreadsheetml/2006/main" count="2430" uniqueCount="499">
  <si>
    <t>www.ckline.co.kr</t>
  </si>
  <si>
    <t xml:space="preserve">Date: </t>
  </si>
  <si>
    <t>VESSEL</t>
  </si>
  <si>
    <t>VOY.</t>
  </si>
  <si>
    <t>BUSAN</t>
  </si>
  <si>
    <t>0052N</t>
  </si>
  <si>
    <t>0062N</t>
  </si>
  <si>
    <t>1602N</t>
  </si>
  <si>
    <t>1603N</t>
  </si>
  <si>
    <t>0064N</t>
  </si>
  <si>
    <t>1604N</t>
  </si>
  <si>
    <t>-</t>
  </si>
  <si>
    <t>ETA HONGKONG</t>
  </si>
  <si>
    <t>ETA BUSAN</t>
  </si>
  <si>
    <t>XINGANG</t>
  </si>
  <si>
    <t>DALIAN</t>
  </si>
  <si>
    <t>LIANYUNGANG</t>
  </si>
  <si>
    <t>NINGBO</t>
  </si>
  <si>
    <t>QINGDAO</t>
  </si>
  <si>
    <t>***THE ABOVE SAILING SCHEDULE  IS SUBJECT TO CHANGE WITH/WITHOUT PRIOR NOTICE***</t>
  </si>
  <si>
    <t>BEN LINE AGENCIES (VIETNAM) c/o MARINE CONNECTIONS VIETNAM</t>
  </si>
  <si>
    <t>Always by your side, CKLINE !</t>
  </si>
  <si>
    <t>Transport your dreams with trust and passion</t>
  </si>
  <si>
    <t>SCHEDULE EX HO CHI MINH TO KOREA - JAPAN - CHINA - THAILAND - HONG KONG</t>
  </si>
  <si>
    <t>BACK TO SUMMARY SHEET</t>
  </si>
  <si>
    <t>ETD HCM</t>
  </si>
  <si>
    <t>CLS TIME
CAT LAI</t>
  </si>
  <si>
    <t>CLS TIME
ICDs</t>
  </si>
  <si>
    <t>ETA SHANGHAI</t>
  </si>
  <si>
    <t>ETA KWANGYANG</t>
  </si>
  <si>
    <t>NORTHERN VOLITION</t>
  </si>
  <si>
    <t>TASANEE</t>
  </si>
  <si>
    <t>LARENTIA</t>
  </si>
  <si>
    <t>CARPATHIA</t>
  </si>
  <si>
    <t>Transit time from Ho Chi Minh :</t>
  </si>
  <si>
    <t>ETA INCHON</t>
  </si>
  <si>
    <t>STARSHIP PEGASUS</t>
  </si>
  <si>
    <t>SKY CHALLENGE</t>
  </si>
  <si>
    <t>STARSHIP LEO</t>
  </si>
  <si>
    <t>STARSHIP URSA</t>
  </si>
  <si>
    <t>ETA SHEKOU</t>
  </si>
  <si>
    <t>ETA PUSAN</t>
  </si>
  <si>
    <t>HANSA FALKENBURG</t>
  </si>
  <si>
    <t>WINCHESTER STRAIT</t>
  </si>
  <si>
    <t>HEUNG-A GREEN</t>
  </si>
  <si>
    <t>ETA LAEM CHABANG</t>
  </si>
  <si>
    <t>LAT KRABANG
(VIA LAEM CHABANG)</t>
  </si>
  <si>
    <t>ETA XIAMEN</t>
  </si>
  <si>
    <t>KMTC HONGKONG</t>
  </si>
  <si>
    <t>SKY ORION</t>
  </si>
  <si>
    <t>SERVICE</t>
  </si>
  <si>
    <t>ETA BANGKOK (PAT)</t>
  </si>
  <si>
    <t>ETA BANGKOK 
(UNITHAI)</t>
  </si>
  <si>
    <t>NTX</t>
  </si>
  <si>
    <t>KVT</t>
  </si>
  <si>
    <t>KTS</t>
  </si>
  <si>
    <t>TOKYO / YOKOHAMA / SAKAI MINATO</t>
  </si>
  <si>
    <t>HIROSHIMA / MIZUSHIMA / WAKAYAMA</t>
  </si>
  <si>
    <t>NAGOYA / YOKKAICHI / TOYAMASHINKO</t>
  </si>
  <si>
    <t>OSAKA / KOBE / SHIMIZU</t>
  </si>
  <si>
    <t>HAKATA / MOJI / UBE</t>
  </si>
  <si>
    <r>
      <t>NIIGATA / CHIBA / NAOETSU/</t>
    </r>
    <r>
      <rPr>
        <b/>
        <sz val="10"/>
        <color indexed="9"/>
        <rFont val="Arial"/>
        <family val="2"/>
      </rPr>
      <t xml:space="preserve"> AKITA</t>
    </r>
  </si>
  <si>
    <t>TOYOHASHI / IYOMISHIMA / MAIZURU</t>
  </si>
  <si>
    <t>TAKAMATSU/ TOMAKOMAI / KANAZAWA</t>
  </si>
  <si>
    <t>KANAZAWA/ TSURUGA</t>
  </si>
  <si>
    <t>List of ICDs connect to VICT: ICD Transimex, Sotrans, Binh Duong &amp; Dong Nai port and closing time as below</t>
  </si>
  <si>
    <t>***Closing time at ICD Transimex &amp; Sotrans at 18:00 PM@ Mon every week.</t>
  </si>
  <si>
    <t>***Closing time at Binh Duong &amp; Dong Nai port at 15:00PM@ Mon every week ( before 03hrs at CD Transimex/ Sotrans )</t>
  </si>
  <si>
    <t>Pls note that if gated in export laden containers at ICDs/Newport, customers will have to pay barging cost directly to the terminal as per tariff applied by Cat Lai port</t>
  </si>
  <si>
    <t xml:space="preserve">HO CHI MINH AGENT: </t>
  </si>
  <si>
    <t>25th Floor, 180-192 Nguyen Cong Tru Str., Dist. 1, Hochiminh City, Vietnam.</t>
  </si>
  <si>
    <t>0013N</t>
  </si>
  <si>
    <t>BOX EXPRESS</t>
  </si>
  <si>
    <t>0050N</t>
  </si>
  <si>
    <t>0051N</t>
  </si>
  <si>
    <t>0054N</t>
  </si>
  <si>
    <t>0055N</t>
  </si>
  <si>
    <t>0056N</t>
  </si>
  <si>
    <t>0058N</t>
  </si>
  <si>
    <t>1601N</t>
  </si>
  <si>
    <t>1606N</t>
  </si>
  <si>
    <t>0106N</t>
  </si>
  <si>
    <t>0107N</t>
  </si>
  <si>
    <t>0074N</t>
  </si>
  <si>
    <t>0076N</t>
  </si>
  <si>
    <t>0080N</t>
  </si>
  <si>
    <t>0082N</t>
  </si>
  <si>
    <t>0102N</t>
  </si>
  <si>
    <t>0103N</t>
  </si>
  <si>
    <t>1607N</t>
  </si>
  <si>
    <t>1. EX HO CHI MINH (TUE) TO JAPAN (T/S VIA BUSAN)</t>
  </si>
  <si>
    <t>0011N</t>
  </si>
  <si>
    <t>0012N</t>
  </si>
  <si>
    <t>0018N</t>
  </si>
  <si>
    <t>slide 01 week</t>
  </si>
  <si>
    <t>2. EX HO CHI MINH (THUR) TO JAPAN (T/S VIA BUSAN)</t>
  </si>
  <si>
    <t>CK LINE SHIPPING SCHEDULE</t>
  </si>
  <si>
    <t>ETD HPH</t>
  </si>
  <si>
    <t>TERMINAL</t>
  </si>
  <si>
    <t>ETA HONG KONG</t>
  </si>
  <si>
    <t>XIAMEN</t>
  </si>
  <si>
    <t>INCHEON</t>
  </si>
  <si>
    <t>TRIUMPH</t>
  </si>
  <si>
    <t>001N</t>
  </si>
  <si>
    <t>RESOLUTION</t>
  </si>
  <si>
    <t>301N</t>
  </si>
  <si>
    <t>002N</t>
  </si>
  <si>
    <t>302N</t>
  </si>
  <si>
    <t>003N</t>
  </si>
  <si>
    <t>303N</t>
  </si>
  <si>
    <t>SKY PRIDE</t>
  </si>
  <si>
    <t>SKY HOPE</t>
  </si>
  <si>
    <t>004N</t>
  </si>
  <si>
    <t>304N</t>
  </si>
  <si>
    <t>005N</t>
  </si>
  <si>
    <t>305N</t>
  </si>
  <si>
    <t>006N</t>
  </si>
  <si>
    <t>306N</t>
  </si>
  <si>
    <t>007N</t>
  </si>
  <si>
    <t>307N</t>
  </si>
  <si>
    <t>008N</t>
  </si>
  <si>
    <t>308N</t>
  </si>
  <si>
    <t>009N</t>
  </si>
  <si>
    <t>309N</t>
  </si>
  <si>
    <t>310N</t>
  </si>
  <si>
    <t>011N</t>
  </si>
  <si>
    <t>401N</t>
  </si>
  <si>
    <t>012N</t>
  </si>
  <si>
    <t>402N</t>
  </si>
  <si>
    <t>013N</t>
  </si>
  <si>
    <t>403N</t>
  </si>
  <si>
    <t>SKY HOPE 403N AD-HOC CALLING SHANTOU 11-Feb &amp; FUZHOU 12-Feb</t>
  </si>
  <si>
    <t>014N</t>
  </si>
  <si>
    <t>404N</t>
  </si>
  <si>
    <t>015N</t>
  </si>
  <si>
    <t>405N</t>
  </si>
  <si>
    <t>016N</t>
  </si>
  <si>
    <t>406N</t>
  </si>
  <si>
    <t>017N</t>
  </si>
  <si>
    <t>407N</t>
  </si>
  <si>
    <t>018N</t>
  </si>
  <si>
    <t>408N</t>
  </si>
  <si>
    <t>019N</t>
  </si>
  <si>
    <t>409N</t>
  </si>
  <si>
    <t>TAN CANG</t>
  </si>
  <si>
    <t>020N</t>
  </si>
  <si>
    <t>410N</t>
  </si>
  <si>
    <t>021N</t>
  </si>
  <si>
    <t>SINOTRANS NINGBO</t>
  </si>
  <si>
    <t>022N</t>
  </si>
  <si>
    <t>023N</t>
  </si>
  <si>
    <t>1403N</t>
  </si>
  <si>
    <t>0024N</t>
  </si>
  <si>
    <t>1404N</t>
  </si>
  <si>
    <t>0025N</t>
  </si>
  <si>
    <t>TAN VU</t>
  </si>
  <si>
    <t>1405N</t>
  </si>
  <si>
    <t>0026N</t>
  </si>
  <si>
    <t>1406N</t>
  </si>
  <si>
    <t>0027N</t>
  </si>
  <si>
    <t>1407N</t>
  </si>
  <si>
    <t>0028N</t>
  </si>
  <si>
    <t>1408N</t>
  </si>
  <si>
    <t>0029N</t>
  </si>
  <si>
    <t>1409N</t>
  </si>
  <si>
    <t>0030N</t>
  </si>
  <si>
    <t>1410N</t>
  </si>
  <si>
    <t>0031N</t>
  </si>
  <si>
    <t>1411N</t>
  </si>
  <si>
    <t>0032N</t>
  </si>
  <si>
    <t>1412N</t>
  </si>
  <si>
    <t>0033N</t>
  </si>
  <si>
    <t>1413N</t>
  </si>
  <si>
    <t>0034N</t>
  </si>
  <si>
    <t>1414N</t>
  </si>
  <si>
    <t>0035N</t>
  </si>
  <si>
    <t>1415N</t>
  </si>
  <si>
    <t>0036N</t>
  </si>
  <si>
    <t>1501N</t>
  </si>
  <si>
    <t>0037N</t>
  </si>
  <si>
    <t>1502N</t>
  </si>
  <si>
    <t>0038N</t>
  </si>
  <si>
    <t>1503N</t>
  </si>
  <si>
    <t>0039N</t>
  </si>
  <si>
    <t>1504N</t>
  </si>
  <si>
    <t>0040N</t>
  </si>
  <si>
    <t>1505N</t>
  </si>
  <si>
    <t>0041N</t>
  </si>
  <si>
    <t>1506N</t>
  </si>
  <si>
    <t>0042N</t>
  </si>
  <si>
    <t xml:space="preserve">SKY HOPE </t>
  </si>
  <si>
    <t>0043N</t>
  </si>
  <si>
    <t>1507N</t>
  </si>
  <si>
    <t>0044N</t>
  </si>
  <si>
    <t>1508N</t>
  </si>
  <si>
    <t>0045N</t>
  </si>
  <si>
    <t>1509N</t>
  </si>
  <si>
    <t>0046N</t>
  </si>
  <si>
    <t>1510N</t>
  </si>
  <si>
    <t>0047N</t>
  </si>
  <si>
    <t>1511N</t>
  </si>
  <si>
    <t>0048N</t>
  </si>
  <si>
    <t>1512N</t>
  </si>
  <si>
    <t xml:space="preserve">SKY PRIDE </t>
  </si>
  <si>
    <t>0049N</t>
  </si>
  <si>
    <t>SKIP</t>
  </si>
  <si>
    <t>PEGASUS TERA</t>
  </si>
  <si>
    <t>1515N</t>
  </si>
  <si>
    <t>GREEN PORT</t>
  </si>
  <si>
    <t>1513N</t>
  </si>
  <si>
    <t>1514N</t>
  </si>
  <si>
    <t>1516N</t>
  </si>
  <si>
    <t>0053N</t>
  </si>
  <si>
    <t>1517N</t>
  </si>
  <si>
    <t>1518N</t>
  </si>
  <si>
    <t>1519N</t>
  </si>
  <si>
    <t>1520N</t>
  </si>
  <si>
    <t>0057N</t>
  </si>
  <si>
    <t>1521N</t>
  </si>
  <si>
    <t>1522N</t>
  </si>
  <si>
    <t>0059N</t>
  </si>
  <si>
    <t>1523N</t>
  </si>
  <si>
    <r>
      <t xml:space="preserve">SKY PRIDE </t>
    </r>
    <r>
      <rPr>
        <b/>
        <sz val="11"/>
        <color indexed="10"/>
        <rFont val="Tahoma"/>
        <family val="2"/>
      </rPr>
      <t>(SKIP HONGKONG)</t>
    </r>
  </si>
  <si>
    <t>0060N</t>
  </si>
  <si>
    <t>1524N</t>
  </si>
  <si>
    <t>0061N</t>
  </si>
  <si>
    <t>0063N</t>
  </si>
  <si>
    <t>FPMC CONTAINER 7</t>
  </si>
  <si>
    <t>0001N</t>
  </si>
  <si>
    <t>1605N</t>
  </si>
  <si>
    <t>0002N</t>
  </si>
  <si>
    <t>0003N</t>
  </si>
  <si>
    <t>0004N</t>
  </si>
  <si>
    <t>1608N</t>
  </si>
  <si>
    <t>FPMC CONTAINER 7/SKIP HONGKONG</t>
  </si>
  <si>
    <t>0005N</t>
  </si>
  <si>
    <t>1609N</t>
  </si>
  <si>
    <t>0006N</t>
  </si>
  <si>
    <t>1610N</t>
  </si>
  <si>
    <t>0007N</t>
  </si>
  <si>
    <t>Transit time from Hai Phong :</t>
  </si>
  <si>
    <t>Terminal:</t>
  </si>
  <si>
    <t>SHANTOU</t>
  </si>
  <si>
    <t>FUZHOU</t>
  </si>
  <si>
    <t>SHANGHAI</t>
  </si>
  <si>
    <t>RUNA</t>
  </si>
  <si>
    <t>010N</t>
  </si>
  <si>
    <t>MANGAN</t>
  </si>
  <si>
    <t>BARA IPSA</t>
  </si>
  <si>
    <t>BLANK SAILING DUE TO LUNAR NEW YEAR</t>
  </si>
  <si>
    <t>SUNNY LILY</t>
  </si>
  <si>
    <t>NAM HAI DINH VU</t>
  </si>
  <si>
    <t>411N</t>
  </si>
  <si>
    <t>412N</t>
  </si>
  <si>
    <t xml:space="preserve">NAM HAI </t>
  </si>
  <si>
    <t>K-WATER</t>
  </si>
  <si>
    <t>413N</t>
  </si>
  <si>
    <t>SUNNY LOTUS</t>
  </si>
  <si>
    <t>1425N</t>
  </si>
  <si>
    <t>1426N</t>
  </si>
  <si>
    <t>1427N</t>
  </si>
  <si>
    <t>1416N</t>
  </si>
  <si>
    <t>1428N</t>
  </si>
  <si>
    <t>1417N</t>
  </si>
  <si>
    <t>1429N</t>
  </si>
  <si>
    <t>1418N</t>
  </si>
  <si>
    <t>1430N</t>
  </si>
  <si>
    <t>1419N</t>
  </si>
  <si>
    <t>1431N</t>
  </si>
  <si>
    <t>1420N</t>
  </si>
  <si>
    <t>1432N</t>
  </si>
  <si>
    <t>1421N</t>
  </si>
  <si>
    <t>1433N</t>
  </si>
  <si>
    <t>1422N</t>
  </si>
  <si>
    <t>SKIP INCHEON</t>
  </si>
  <si>
    <t>1434N</t>
  </si>
  <si>
    <t>1423N</t>
  </si>
  <si>
    <t>1435N</t>
  </si>
  <si>
    <t>1424N</t>
  </si>
  <si>
    <t>1436N</t>
  </si>
  <si>
    <t>1437N</t>
  </si>
  <si>
    <t>SKY FLOWER</t>
  </si>
  <si>
    <t xml:space="preserve">SKIP </t>
  </si>
  <si>
    <t>PINE VALLEY KONTOR</t>
  </si>
  <si>
    <r>
      <t xml:space="preserve">SUNNY LOTUS </t>
    </r>
    <r>
      <rPr>
        <b/>
        <sz val="12"/>
        <color indexed="10"/>
        <rFont val="Tahoma"/>
        <family val="2"/>
      </rPr>
      <t>(1 week sliding)</t>
    </r>
  </si>
  <si>
    <t xml:space="preserve">SUNNY LOTUS </t>
  </si>
  <si>
    <t>1525N</t>
  </si>
  <si>
    <t>1526N</t>
  </si>
  <si>
    <r>
      <t>SUNNY LOTUS</t>
    </r>
    <r>
      <rPr>
        <b/>
        <sz val="10"/>
        <color indexed="10"/>
        <rFont val="Tahoma"/>
        <family val="2"/>
      </rPr>
      <t>(SKIP KRINC)</t>
    </r>
  </si>
  <si>
    <t>15</t>
  </si>
  <si>
    <t>HAIPHONG (NAM HAI DINH VU); SHANTOU (SICT); FUZHOU (FICT); INCHEON (SNCT); BUSAN (HBCT); SHANGHAI (WGQ1)</t>
  </si>
  <si>
    <t>ULSAN</t>
  </si>
  <si>
    <t>KWANGYANG</t>
  </si>
  <si>
    <t>ANNIKA</t>
  </si>
  <si>
    <t>1328N</t>
  </si>
  <si>
    <t>SINOKOR YOKOHAMA</t>
  </si>
  <si>
    <t>0104N</t>
  </si>
  <si>
    <t>0329N</t>
  </si>
  <si>
    <t>0105N</t>
  </si>
  <si>
    <t>0330N</t>
  </si>
  <si>
    <t>0401N</t>
  </si>
  <si>
    <t>0402N</t>
  </si>
  <si>
    <t>0108N</t>
  </si>
  <si>
    <t>ACCLAIM</t>
  </si>
  <si>
    <t>0109N</t>
  </si>
  <si>
    <t>0403N</t>
  </si>
  <si>
    <t>0110N</t>
  </si>
  <si>
    <t>0404N</t>
  </si>
  <si>
    <t>0111N</t>
  </si>
  <si>
    <t>0405N</t>
  </si>
  <si>
    <t>SINOKOR HONGKONG</t>
  </si>
  <si>
    <t>065N</t>
  </si>
  <si>
    <t>0406N</t>
  </si>
  <si>
    <t>066N</t>
  </si>
  <si>
    <t>0407N</t>
  </si>
  <si>
    <t>067N</t>
  </si>
  <si>
    <t>DINH VU</t>
  </si>
  <si>
    <t>0408N</t>
  </si>
  <si>
    <t>068N</t>
  </si>
  <si>
    <t>0409N</t>
  </si>
  <si>
    <t>069N</t>
  </si>
  <si>
    <t>0410N</t>
  </si>
  <si>
    <t>070N</t>
  </si>
  <si>
    <t>0411N</t>
  </si>
  <si>
    <t>FPMC CONTAINER 10</t>
  </si>
  <si>
    <t>0072N</t>
  </si>
  <si>
    <t>0073N</t>
  </si>
  <si>
    <t>0075N</t>
  </si>
  <si>
    <t>0077N</t>
  </si>
  <si>
    <t>0078N</t>
  </si>
  <si>
    <t>0079N</t>
  </si>
  <si>
    <t>0081N</t>
  </si>
  <si>
    <t>0083N</t>
  </si>
  <si>
    <t>0084N</t>
  </si>
  <si>
    <t>0085N</t>
  </si>
  <si>
    <t>0086N</t>
  </si>
  <si>
    <t>0087N</t>
  </si>
  <si>
    <t>0088N</t>
  </si>
  <si>
    <t>0089N</t>
  </si>
  <si>
    <t>0090N</t>
  </si>
  <si>
    <t>0091N</t>
  </si>
  <si>
    <t>0092N</t>
  </si>
  <si>
    <t>0093N</t>
  </si>
  <si>
    <t>0094N</t>
  </si>
  <si>
    <t>0095N</t>
  </si>
  <si>
    <t>0096N</t>
  </si>
  <si>
    <t>0097N</t>
  </si>
  <si>
    <t>0098N</t>
  </si>
  <si>
    <t>0099N</t>
  </si>
  <si>
    <t>0100N</t>
  </si>
  <si>
    <t>SINAR BANGKA</t>
  </si>
  <si>
    <t>0101N</t>
  </si>
  <si>
    <t>0112N</t>
  </si>
  <si>
    <t>0113N</t>
  </si>
  <si>
    <t>0114N</t>
  </si>
  <si>
    <t>0115N</t>
  </si>
  <si>
    <t>0116N</t>
  </si>
  <si>
    <t>0117N</t>
  </si>
  <si>
    <t>0118N</t>
  </si>
  <si>
    <t>0119N</t>
  </si>
  <si>
    <t>0120N</t>
  </si>
  <si>
    <t>HAIPHONG (DINH VU); HONGKONG (HIT); BUSAN (HBCT); ULSAN (UNCT); KWANGYANG (KIT)</t>
  </si>
  <si>
    <t xml:space="preserve">HA NOI AGENT: </t>
  </si>
  <si>
    <t>9th Floor, CDC Buidling, Le Dai Hanh Str., Hai ba Trung Dist., Ha Noi, Vietnam</t>
  </si>
  <si>
    <t>CIMBRIA</t>
  </si>
  <si>
    <r>
      <t>SKY HOPE/</t>
    </r>
    <r>
      <rPr>
        <b/>
        <sz val="10"/>
        <color indexed="10"/>
        <rFont val="Tahoma"/>
        <family val="2"/>
      </rPr>
      <t>SKIP HKHKG</t>
    </r>
  </si>
  <si>
    <t>1611N</t>
  </si>
  <si>
    <t>0008N</t>
  </si>
  <si>
    <t>1612N</t>
  </si>
  <si>
    <t>0009N</t>
  </si>
  <si>
    <t xml:space="preserve">3 (A). NEW DIRECT SERVICE (KHP) EX HAI PHONG TO HONGKONG - BUSAN - ULSAN - KWANGYANG </t>
  </si>
  <si>
    <t xml:space="preserve">3. NEW DIRECT SERVICE (KHP) EX HAI PHONG TO HONGKONG -  KWANGYANG - BUSAN - ULSAN </t>
  </si>
  <si>
    <t>0121N</t>
  </si>
  <si>
    <t>1613N</t>
  </si>
  <si>
    <t>0010N</t>
  </si>
  <si>
    <t>1614N</t>
  </si>
  <si>
    <t>1615N</t>
  </si>
  <si>
    <t>HAIPHONG ( TAN VU); HONGKONG (HIT); XIAMEN (XHCT); INCHEON (E1 CT); BUSAN (HBCT)</t>
  </si>
  <si>
    <t>WARNOW MASTER</t>
  </si>
  <si>
    <t>3. EX HO CHI MINH (TUE) TO CHINA (T/S VIA BUSAN)</t>
  </si>
  <si>
    <t>4. EX HO CHI MINH (THUR) TO CHINA (T/S VIA BUSAN)</t>
  </si>
  <si>
    <t>1616N</t>
  </si>
  <si>
    <t>1617N</t>
  </si>
  <si>
    <t>HONGKONG VOYAGER</t>
  </si>
  <si>
    <t>CY CUT OFF
CAT LAI</t>
  </si>
  <si>
    <t>CY CUT OFF
ICDs</t>
  </si>
  <si>
    <t>DIRECT SERVICES FROM HAIPHONG TO KOREA - HONGKONG - CHINA</t>
  </si>
  <si>
    <t xml:space="preserve">1. Service HPX: </t>
  </si>
  <si>
    <t>HAI PHONG - HONG KONG - XIAMEN - INCHEON - BUSAN - MOKPO (T/S) - POHANG (T/S)</t>
  </si>
  <si>
    <t xml:space="preserve">2. Service HIX: </t>
  </si>
  <si>
    <t>HAI PHONG - SHANTOU -  FUZHOU - INCHEON - BUSAN - SHANGHAI - MOKPO (T/S)</t>
  </si>
  <si>
    <t xml:space="preserve">3. Service KHP: </t>
  </si>
  <si>
    <t>HAI PHONG - HONGKONG -  KWANGYANG - BUSAN - ULSAN - MOKPO (T/S)</t>
  </si>
  <si>
    <t>1. DIRECT SERVICE (HPX) EX HAI PHONG TO HONG KONG - XIAMEN - INCHEON - BUSAN - MOKPO (T/S) - POHANG (T/S)</t>
  </si>
  <si>
    <t>POHANG
(via BUSAN)</t>
  </si>
  <si>
    <t>MOKPO
(via INCHEON)</t>
  </si>
  <si>
    <t>*** We also accept cargo to CHINA's P.R.D / Pearl River Delta (T/S via Hongkong):</t>
  </si>
  <si>
    <t>HONGWAN (Zhuhai, CN) = HKG + 05 days</t>
  </si>
  <si>
    <t>HUANGPU (CN) = HKG + 01 day</t>
  </si>
  <si>
    <t>XINHUI (CN) = HKG + 01 day</t>
  </si>
  <si>
    <t>BEIJIAO (CN) = HKG + 01 day</t>
  </si>
  <si>
    <t>JIANGMEN (CN) = HKG + 01 day</t>
  </si>
  <si>
    <t>YANGPU (Hainan, CN) = HKG + 01 day</t>
  </si>
  <si>
    <t>SHUNDE (Beijiao, CN) = HKG + 01 day</t>
  </si>
  <si>
    <t>JIAOXIN (Guangzhou, CN) = HKG + 02 days</t>
  </si>
  <si>
    <t>ZHAOQING (CN) = HKG + 01 day</t>
  </si>
  <si>
    <t>DONGGUAN, Sanshui (CN) = HKG + 01 day</t>
  </si>
  <si>
    <t>LANSHI (CN) = HKG + 01 day</t>
  </si>
  <si>
    <t>ZHUNGSHAN (CN) = HKG + 01 day</t>
  </si>
  <si>
    <t>FOSHAN(CN) = HKG + 01 day</t>
  </si>
  <si>
    <t>NANSHA Old Port/ New Port (CN) = HKG + 01 day</t>
  </si>
  <si>
    <t>ZHUHAI (CN) = HKG + 01 day</t>
  </si>
  <si>
    <t>HAIKOU (Hainan, CN) = HKG + 05 days</t>
  </si>
  <si>
    <t>QINGYUAN (Guangdong, CN) = HKG + 01 day</t>
  </si>
  <si>
    <t>WEITOU (Quanzhou, CN) = HKG + 02 day</t>
  </si>
  <si>
    <t>HESHAN (CN) = HKG + 01 day</t>
  </si>
  <si>
    <t>SANBU (CN) = HKG + 01 day</t>
  </si>
  <si>
    <t>WUZHOU (CN) = HKG + 01 day</t>
  </si>
  <si>
    <t>HUADU (CN) = HKG + 02 days</t>
  </si>
  <si>
    <t>SHEKOU (CN) = HKG + 01 day</t>
  </si>
  <si>
    <t>2. NEW DIRECT SERVICE (HIX) EX HAI PHONG TO SHANTOU -  FUZHOU - INCHEON - BUSAN - SHANGHAI - MOKPO (T/S)</t>
  </si>
  <si>
    <t>MOKPO
(via BUSAN)</t>
  </si>
  <si>
    <t>*** We also accept cargo to (T/S via Shanghai):</t>
  </si>
  <si>
    <t>JINZHOU (CN) = SHA + 02 days</t>
  </si>
  <si>
    <t>CHANGZHOU (CN) = SHA + 01 day</t>
  </si>
  <si>
    <t>NANTONG (CN) = SHA + 01 day</t>
  </si>
  <si>
    <t>JIAXING (Zhejiang, CN) = SHA + 01 day</t>
  </si>
  <si>
    <t>WUXI (CN) = SHA + 01 day</t>
  </si>
  <si>
    <t>ETA QINZHOU</t>
  </si>
  <si>
    <t>0014N</t>
  </si>
  <si>
    <t>1618N</t>
  </si>
  <si>
    <t>1619N</t>
  </si>
  <si>
    <t>HANGZHOU – ZHEJIANG, CN: SHA+01 day</t>
  </si>
  <si>
    <t xml:space="preserve">GREEN ACE </t>
  </si>
  <si>
    <r>
      <t xml:space="preserve">LIANHUASHAN (Guangdong, CN) = HKG + 02 days </t>
    </r>
    <r>
      <rPr>
        <sz val="12"/>
        <rFont val="Tahoma"/>
        <family val="2"/>
      </rPr>
      <t>(by barge)</t>
    </r>
  </si>
  <si>
    <t>WEITOU (Quanzhou, CN) = HKG + 02 days</t>
  </si>
  <si>
    <t>HYUNDAI STRIDE</t>
  </si>
  <si>
    <t>0362N</t>
  </si>
  <si>
    <t>ITHA BHUM</t>
  </si>
  <si>
    <t>1620N</t>
  </si>
  <si>
    <t>1621N</t>
  </si>
  <si>
    <t>CAPE MAHON</t>
  </si>
  <si>
    <t>SAWASDEE SINGAPORE</t>
  </si>
  <si>
    <t>KMTC KELUNG</t>
  </si>
  <si>
    <t>HAPPY BEE</t>
  </si>
  <si>
    <t>QUEEN OF LUCK</t>
  </si>
  <si>
    <t>SKIP QINZHOU</t>
  </si>
  <si>
    <t>YUNFU (Guangdong, CN)= HKG + 4-6 days</t>
  </si>
  <si>
    <t>GAOMING (CN) = HKG + 02 days</t>
  </si>
  <si>
    <t>MAFANG (CN) = HKG + 02 days</t>
  </si>
  <si>
    <t>SANSHUI (CN) = HKG + 02 days</t>
  </si>
  <si>
    <t>NANHAI (CN) = HKG + 01 day</t>
  </si>
  <si>
    <t>1622N</t>
  </si>
  <si>
    <t>1623N</t>
  </si>
  <si>
    <t>NANJING (CN) = SHA + 02 days</t>
  </si>
  <si>
    <t>1624N</t>
  </si>
  <si>
    <t>1625N</t>
  </si>
  <si>
    <t>ZHENGJIANG (CN) = SHA + 02 days</t>
  </si>
  <si>
    <t>KMTC ULSAN</t>
  </si>
  <si>
    <t>1452N</t>
  </si>
  <si>
    <t>SAWADEE LAEMCHABANG</t>
  </si>
  <si>
    <t>(SKIP HKHKG)</t>
  </si>
  <si>
    <t>(SKIP KRUSN)</t>
  </si>
  <si>
    <t>0083S</t>
  </si>
  <si>
    <t>0067N</t>
  </si>
  <si>
    <t>1701S</t>
  </si>
  <si>
    <t>SKIP CNQZH</t>
  </si>
  <si>
    <t>SKIP HKHKG</t>
  </si>
  <si>
    <t>1626N</t>
  </si>
  <si>
    <t>1701N</t>
  </si>
  <si>
    <t>1453N</t>
  </si>
  <si>
    <t>1702S</t>
  </si>
  <si>
    <t>0067S</t>
  </si>
  <si>
    <t>0084S</t>
  </si>
  <si>
    <t>1453S</t>
  </si>
  <si>
    <t>SKIP CNQZH; CNXMN</t>
  </si>
  <si>
    <t>1. NEW DIRECT SERVICE EX HO CHI MINH TO - SHANGHAI - BUSAN - KWANGYANG (PCI)</t>
  </si>
  <si>
    <t>2. DIRECT SERVICE EX HO CHI MINH TO - INCHON (NTX)</t>
  </si>
  <si>
    <t>3. DIRECT SERVICE EX HO CHI MINH TO - BUSAN - KWANGYANG (KVT)</t>
  </si>
  <si>
    <t>4. DIRECT SERVICE EX HO CHI MINH TO - SHEKOU - INCHON - KWANGYANG - BUSAN - SHANGHAI (KPS)</t>
  </si>
  <si>
    <t>5. DIRECT SERVICE EX HO CHI MINH TO LAEM CHABANG - BANGKOK - XIAMEN (VTS)</t>
  </si>
  <si>
    <t>6. DIRECT SERVICE EX HO CHI MINH TO BANGKOK - LAEM CHABANG (KVT + KTS+NTX)</t>
  </si>
  <si>
    <t>0068N</t>
  </si>
  <si>
    <t>0122N</t>
  </si>
  <si>
    <t>0154N</t>
  </si>
  <si>
    <t>1702N</t>
  </si>
  <si>
    <t>1454N</t>
  </si>
  <si>
    <t>1703S</t>
  </si>
  <si>
    <t>0074S</t>
  </si>
  <si>
    <t>0068S</t>
  </si>
  <si>
    <t>HYUNDAI PROGESS</t>
  </si>
  <si>
    <t>0325N</t>
  </si>
  <si>
    <t>TBA</t>
  </si>
  <si>
    <t>1703N</t>
  </si>
  <si>
    <t>1704N</t>
  </si>
  <si>
    <t>Sun</t>
  </si>
  <si>
    <t>0085S</t>
  </si>
  <si>
    <t>SKIP BKK</t>
  </si>
  <si>
    <t>1454S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</si>
</sst>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\-mmm;@"/>
    <numFmt numFmtId="174" formatCode="m/d"/>
    <numFmt numFmtId="175" formatCode="&quot;CAPE&quot;\ ####"/>
    <numFmt numFmtId="176" formatCode="#&quot;S&quot;"/>
    <numFmt numFmtId="177" formatCode="ddd"/>
    <numFmt numFmtId="178" formatCode="&quot;CAPE&quot;\ "/>
    <numFmt numFmtId="179" formatCode="m&quot;/&quot;d"/>
    <numFmt numFmtId="180" formatCode="d/mmm\ h:mm"/>
    <numFmt numFmtId="181" formatCode="dd/mmm\ h:mm"/>
    <numFmt numFmtId="182" formatCode="&quot;0&quot;##&quot;N&quot;"/>
    <numFmt numFmtId="183" formatCode="mmm/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\-yyyy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VNI-Times"/>
      <family val="0"/>
    </font>
    <font>
      <sz val="10"/>
      <name val="Arial Narrow"/>
      <family val="2"/>
    </font>
    <font>
      <i/>
      <sz val="18"/>
      <color indexed="48"/>
      <name val="Franklin Gothic Demi"/>
      <family val="2"/>
    </font>
    <font>
      <b/>
      <sz val="36"/>
      <color indexed="62"/>
      <name val="Hoian"/>
      <family val="0"/>
    </font>
    <font>
      <b/>
      <sz val="17"/>
      <color indexed="12"/>
      <name val="Andalus"/>
      <family val="1"/>
    </font>
    <font>
      <sz val="22"/>
      <name val="Arial Narrow"/>
      <family val="2"/>
    </font>
    <font>
      <b/>
      <u val="single"/>
      <sz val="14"/>
      <color indexed="12"/>
      <name val="Arial"/>
      <family val="2"/>
    </font>
    <font>
      <sz val="36"/>
      <color indexed="62"/>
      <name val="Hoian"/>
      <family val="0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8"/>
      <color indexed="10"/>
      <name val="Arial"/>
      <family val="2"/>
    </font>
    <font>
      <b/>
      <sz val="12"/>
      <color indexed="18"/>
      <name val="Arial Narrow"/>
      <family val="2"/>
    </font>
    <font>
      <sz val="12"/>
      <name val="Arial Narrow"/>
      <family val="2"/>
    </font>
    <font>
      <b/>
      <sz val="12"/>
      <color indexed="62"/>
      <name val="Arial Narrow"/>
      <family val="2"/>
    </font>
    <font>
      <sz val="12"/>
      <name val="Arial"/>
      <family val="2"/>
    </font>
    <font>
      <b/>
      <sz val="12"/>
      <color indexed="18"/>
      <name val="Calibri"/>
      <family val="2"/>
    </font>
    <font>
      <b/>
      <i/>
      <sz val="12"/>
      <color indexed="1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2"/>
      <color indexed="12"/>
      <name val="Arial"/>
      <family val="2"/>
    </font>
    <font>
      <sz val="10"/>
      <name val="Tahoma"/>
      <family val="2"/>
    </font>
    <font>
      <sz val="34"/>
      <color indexed="62"/>
      <name val="Tahoma"/>
      <family val="2"/>
    </font>
    <font>
      <b/>
      <sz val="36"/>
      <color indexed="62"/>
      <name val="Tahoma"/>
      <family val="2"/>
    </font>
    <font>
      <b/>
      <sz val="17"/>
      <color indexed="12"/>
      <name val="Tahoma"/>
      <family val="2"/>
    </font>
    <font>
      <sz val="22"/>
      <name val="Tahoma"/>
      <family val="2"/>
    </font>
    <font>
      <b/>
      <u val="single"/>
      <sz val="12"/>
      <color indexed="12"/>
      <name val="Tahoma"/>
      <family val="2"/>
    </font>
    <font>
      <b/>
      <sz val="10"/>
      <name val="Tahoma"/>
      <family val="2"/>
    </font>
    <font>
      <b/>
      <sz val="14"/>
      <color indexed="9"/>
      <name val="Tahoma"/>
      <family val="2"/>
    </font>
    <font>
      <b/>
      <sz val="10"/>
      <color indexed="9"/>
      <name val="Tahoma"/>
      <family val="2"/>
    </font>
    <font>
      <b/>
      <sz val="11"/>
      <color indexed="10"/>
      <name val="Tahoma"/>
      <family val="2"/>
    </font>
    <font>
      <b/>
      <i/>
      <sz val="10"/>
      <name val="Tahoma"/>
      <family val="2"/>
    </font>
    <font>
      <sz val="12"/>
      <name val="Tahoma"/>
      <family val="2"/>
    </font>
    <font>
      <b/>
      <strike/>
      <sz val="10"/>
      <name val="Tahom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b/>
      <i/>
      <sz val="12"/>
      <name val="Tahoma"/>
      <family val="2"/>
    </font>
    <font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28"/>
      <color indexed="62"/>
      <name val="Tahoma"/>
      <family val="2"/>
    </font>
    <font>
      <b/>
      <sz val="14"/>
      <color indexed="62"/>
      <name val="Tahoma"/>
      <family val="2"/>
    </font>
    <font>
      <b/>
      <sz val="12"/>
      <color indexed="62"/>
      <name val="Tahoma"/>
      <family val="2"/>
    </font>
    <font>
      <u val="single"/>
      <sz val="12"/>
      <color indexed="12"/>
      <name val="Tahoma"/>
      <family val="2"/>
    </font>
    <font>
      <b/>
      <sz val="10"/>
      <name val="Malgun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i/>
      <sz val="12"/>
      <color indexed="12"/>
      <name val="Tahoma"/>
      <family val="2"/>
    </font>
    <font>
      <sz val="10"/>
      <color indexed="10"/>
      <name val="Arial"/>
      <family val="2"/>
    </font>
    <font>
      <b/>
      <sz val="14"/>
      <color indexed="10"/>
      <name val="Tahoma"/>
      <family val="2"/>
    </font>
    <font>
      <b/>
      <sz val="10"/>
      <color indexed="8"/>
      <name val="Tahoma"/>
      <family val="2"/>
    </font>
    <font>
      <b/>
      <sz val="16"/>
      <color indexed="10"/>
      <name val="Tahoma"/>
      <family val="2"/>
    </font>
    <font>
      <sz val="10"/>
      <color indexed="9"/>
      <name val="Tahoma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Tahoma"/>
      <family val="2"/>
    </font>
    <font>
      <b/>
      <i/>
      <sz val="12"/>
      <color rgb="FF0000FF"/>
      <name val="Tahoma"/>
      <family val="2"/>
    </font>
    <font>
      <sz val="10"/>
      <color rgb="FFFF0000"/>
      <name val="Arial"/>
      <family val="2"/>
    </font>
    <font>
      <b/>
      <sz val="14"/>
      <color rgb="FFFF0000"/>
      <name val="Tahoma"/>
      <family val="2"/>
    </font>
    <font>
      <b/>
      <sz val="10"/>
      <color theme="0"/>
      <name val="Tahoma"/>
      <family val="2"/>
    </font>
    <font>
      <b/>
      <sz val="10"/>
      <color rgb="FFFF0000"/>
      <name val="Tahoma"/>
      <family val="2"/>
    </font>
    <font>
      <b/>
      <sz val="10"/>
      <color theme="1"/>
      <name val="Tahoma"/>
      <family val="2"/>
    </font>
    <font>
      <b/>
      <sz val="16"/>
      <color rgb="FFFF0000"/>
      <name val="Tahoma"/>
      <family val="2"/>
    </font>
    <font>
      <b/>
      <sz val="14"/>
      <color theme="0"/>
      <name val="Tahoma"/>
      <family val="2"/>
    </font>
    <font>
      <sz val="10"/>
      <color theme="0"/>
      <name val="Tahoma"/>
      <family val="2"/>
    </font>
    <font>
      <b/>
      <sz val="11"/>
      <color rgb="FFFF0000"/>
      <name val="Tahoma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>
        <color indexed="26"/>
      </bottom>
    </border>
    <border>
      <left>
        <color indexed="63"/>
      </left>
      <right>
        <color indexed="63"/>
      </right>
      <top style="thin"/>
      <bottom style="thin">
        <color indexed="26"/>
      </bottom>
    </border>
    <border>
      <left>
        <color indexed="63"/>
      </left>
      <right style="thin"/>
      <top style="thin"/>
      <bottom style="thin">
        <color indexed="26"/>
      </bottom>
    </border>
    <border>
      <left style="thin"/>
      <right style="thin">
        <color indexed="26"/>
      </right>
      <top style="thin">
        <color indexed="26"/>
      </top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/>
    </border>
    <border>
      <left>
        <color indexed="63"/>
      </left>
      <right>
        <color indexed="63"/>
      </right>
      <top style="thin">
        <color indexed="26"/>
      </top>
      <bottom style="thin"/>
    </border>
    <border>
      <left style="thin">
        <color indexed="26"/>
      </left>
      <right>
        <color indexed="63"/>
      </right>
      <top style="thin">
        <color indexed="26"/>
      </top>
      <bottom style="thin"/>
    </border>
    <border>
      <left style="thin">
        <color indexed="26"/>
      </left>
      <right style="thin"/>
      <top style="thin">
        <color indexed="26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6"/>
      </left>
      <right style="thin">
        <color indexed="9"/>
      </right>
      <top style="thin">
        <color indexed="26"/>
      </top>
      <bottom style="thin"/>
    </border>
    <border>
      <left style="thin">
        <color indexed="9"/>
      </left>
      <right style="thin"/>
      <top style="thin">
        <color indexed="26"/>
      </top>
      <bottom style="thin"/>
    </border>
    <border>
      <left style="thin"/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6"/>
      </top>
      <bottom style="thin"/>
    </border>
    <border>
      <left style="thin">
        <color indexed="9"/>
      </left>
      <right>
        <color indexed="63"/>
      </right>
      <top style="thin">
        <color indexed="26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6"/>
      </right>
      <top style="thin">
        <color indexed="26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5" fillId="0" borderId="0" xfId="64" applyFont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left" vertical="center"/>
      <protection/>
    </xf>
    <xf numFmtId="0" fontId="7" fillId="0" borderId="0" xfId="64" applyFont="1" applyBorder="1" applyAlignment="1">
      <alignment vertical="center"/>
      <protection/>
    </xf>
    <xf numFmtId="0" fontId="8" fillId="0" borderId="0" xfId="64" applyFont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5" fillId="0" borderId="0" xfId="57" applyFont="1" applyFill="1" applyBorder="1" applyAlignment="1">
      <alignment vertical="center"/>
      <protection/>
    </xf>
    <xf numFmtId="0" fontId="12" fillId="0" borderId="0" xfId="57" applyFont="1" applyFill="1" applyBorder="1" applyAlignment="1">
      <alignment vertical="center"/>
      <protection/>
    </xf>
    <xf numFmtId="0" fontId="13" fillId="0" borderId="0" xfId="57" applyFont="1" applyFill="1" applyBorder="1" applyAlignment="1">
      <alignment horizontal="left" vertical="center"/>
      <protection/>
    </xf>
    <xf numFmtId="172" fontId="13" fillId="0" borderId="0" xfId="57" applyNumberFormat="1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173" fontId="2" fillId="0" borderId="0" xfId="57" applyNumberFormat="1" applyFont="1" applyFill="1" applyBorder="1" applyAlignment="1">
      <alignment horizontal="center" vertical="center"/>
      <protection/>
    </xf>
    <xf numFmtId="0" fontId="3" fillId="0" borderId="0" xfId="53" applyFill="1" applyBorder="1" applyAlignment="1" applyProtection="1">
      <alignment horizontal="left" vertical="center"/>
      <protection/>
    </xf>
    <xf numFmtId="0" fontId="14" fillId="33" borderId="10" xfId="57" applyFont="1" applyFill="1" applyBorder="1" applyAlignment="1">
      <alignment horizontal="left" vertical="center"/>
      <protection/>
    </xf>
    <xf numFmtId="0" fontId="14" fillId="33" borderId="11" xfId="57" applyFont="1" applyFill="1" applyBorder="1" applyAlignment="1">
      <alignment horizontal="left" vertical="center"/>
      <protection/>
    </xf>
    <xf numFmtId="0" fontId="14" fillId="33" borderId="12" xfId="57" applyFont="1" applyFill="1" applyBorder="1" applyAlignment="1">
      <alignment horizontal="left" vertical="center"/>
      <protection/>
    </xf>
    <xf numFmtId="174" fontId="15" fillId="33" borderId="13" xfId="57" applyNumberFormat="1" applyFont="1" applyFill="1" applyBorder="1" applyAlignment="1">
      <alignment horizontal="center" vertical="center" wrapText="1"/>
      <protection/>
    </xf>
    <xf numFmtId="174" fontId="15" fillId="33" borderId="14" xfId="57" applyNumberFormat="1" applyFont="1" applyFill="1" applyBorder="1" applyAlignment="1">
      <alignment horizontal="center" vertical="center" wrapText="1"/>
      <protection/>
    </xf>
    <xf numFmtId="174" fontId="15" fillId="33" borderId="15" xfId="57" applyNumberFormat="1" applyFont="1" applyFill="1" applyBorder="1" applyAlignment="1">
      <alignment horizontal="center" vertical="center" wrapText="1"/>
      <protection/>
    </xf>
    <xf numFmtId="0" fontId="15" fillId="33" borderId="16" xfId="57" applyFont="1" applyFill="1" applyBorder="1" applyAlignment="1">
      <alignment horizontal="center" vertical="center" wrapText="1"/>
      <protection/>
    </xf>
    <xf numFmtId="0" fontId="15" fillId="33" borderId="17" xfId="57" applyFont="1" applyFill="1" applyBorder="1" applyAlignment="1">
      <alignment horizontal="center" vertical="center" wrapText="1"/>
      <protection/>
    </xf>
    <xf numFmtId="178" fontId="13" fillId="0" borderId="18" xfId="57" applyNumberFormat="1" applyFont="1" applyFill="1" applyBorder="1" applyAlignment="1">
      <alignment horizontal="left"/>
      <protection/>
    </xf>
    <xf numFmtId="0" fontId="2" fillId="0" borderId="0" xfId="57" applyFont="1">
      <alignment/>
      <protection/>
    </xf>
    <xf numFmtId="0" fontId="16" fillId="0" borderId="0" xfId="57" applyNumberFormat="1" applyFont="1" applyAlignment="1">
      <alignment horizontal="center"/>
      <protection/>
    </xf>
    <xf numFmtId="1" fontId="16" fillId="0" borderId="0" xfId="57" applyNumberFormat="1" applyFont="1" applyAlignment="1">
      <alignment horizontal="center"/>
      <protection/>
    </xf>
    <xf numFmtId="0" fontId="15" fillId="33" borderId="19" xfId="57" applyFont="1" applyFill="1" applyBorder="1" applyAlignment="1">
      <alignment horizontal="center" vertical="center" wrapText="1"/>
      <protection/>
    </xf>
    <xf numFmtId="174" fontId="15" fillId="33" borderId="20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0" fontId="17" fillId="0" borderId="0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horizontal="left" vertical="center"/>
      <protection/>
    </xf>
    <xf numFmtId="0" fontId="15" fillId="0" borderId="0" xfId="57" applyFont="1" applyFill="1" applyBorder="1" applyAlignment="1">
      <alignment horizontal="center" vertical="center" wrapText="1"/>
      <protection/>
    </xf>
    <xf numFmtId="0" fontId="14" fillId="33" borderId="21" xfId="57" applyFont="1" applyFill="1" applyBorder="1" applyAlignment="1">
      <alignment vertical="center"/>
      <protection/>
    </xf>
    <xf numFmtId="0" fontId="14" fillId="33" borderId="22" xfId="57" applyFont="1" applyFill="1" applyBorder="1" applyAlignment="1">
      <alignment vertical="center"/>
      <protection/>
    </xf>
    <xf numFmtId="0" fontId="14" fillId="0" borderId="23" xfId="57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0" fontId="2" fillId="0" borderId="0" xfId="57" applyFont="1" applyFill="1">
      <alignment/>
      <protection/>
    </xf>
    <xf numFmtId="0" fontId="15" fillId="33" borderId="24" xfId="57" applyFont="1" applyFill="1" applyBorder="1" applyAlignment="1">
      <alignment horizontal="center" vertical="center" wrapText="1"/>
      <protection/>
    </xf>
    <xf numFmtId="0" fontId="15" fillId="33" borderId="25" xfId="57" applyFont="1" applyFill="1" applyBorder="1" applyAlignment="1">
      <alignment horizontal="center" vertical="center" wrapText="1"/>
      <protection/>
    </xf>
    <xf numFmtId="0" fontId="15" fillId="0" borderId="23" xfId="57" applyFont="1" applyFill="1" applyBorder="1" applyAlignment="1">
      <alignment horizontal="center" vertical="center" wrapText="1"/>
      <protection/>
    </xf>
    <xf numFmtId="0" fontId="15" fillId="33" borderId="14" xfId="57" applyFont="1" applyFill="1" applyBorder="1" applyAlignment="1">
      <alignment horizontal="center" vertical="center" wrapText="1"/>
      <protection/>
    </xf>
    <xf numFmtId="0" fontId="2" fillId="0" borderId="0" xfId="57">
      <alignment/>
      <protection/>
    </xf>
    <xf numFmtId="0" fontId="15" fillId="33" borderId="14" xfId="57" applyFont="1" applyFill="1" applyBorder="1" applyAlignment="1">
      <alignment horizontal="center" vertical="center"/>
      <protection/>
    </xf>
    <xf numFmtId="0" fontId="15" fillId="33" borderId="17" xfId="57" applyFont="1" applyFill="1" applyBorder="1" applyAlignment="1">
      <alignment horizontal="center" vertical="center"/>
      <protection/>
    </xf>
    <xf numFmtId="0" fontId="18" fillId="0" borderId="0" xfId="64" applyFont="1" applyAlignment="1">
      <alignment vertical="center"/>
      <protection/>
    </xf>
    <xf numFmtId="0" fontId="18" fillId="0" borderId="0" xfId="64" applyFont="1" applyAlignment="1">
      <alignment horizontal="left" vertical="center"/>
      <protection/>
    </xf>
    <xf numFmtId="173" fontId="19" fillId="0" borderId="0" xfId="57" applyNumberFormat="1" applyFont="1" applyFill="1" applyBorder="1" applyAlignment="1">
      <alignment horizontal="center" vertical="center"/>
      <protection/>
    </xf>
    <xf numFmtId="179" fontId="20" fillId="0" borderId="0" xfId="57" applyNumberFormat="1" applyFont="1" applyFill="1" applyBorder="1" applyAlignment="1">
      <alignment horizontal="center" vertical="center"/>
      <protection/>
    </xf>
    <xf numFmtId="0" fontId="21" fillId="0" borderId="0" xfId="57" applyFont="1">
      <alignment/>
      <protection/>
    </xf>
    <xf numFmtId="0" fontId="22" fillId="34" borderId="0" xfId="62" applyFont="1" applyFill="1">
      <alignment/>
      <protection/>
    </xf>
    <xf numFmtId="0" fontId="23" fillId="0" borderId="0" xfId="57" applyFont="1" applyBorder="1" applyAlignment="1">
      <alignment/>
      <protection/>
    </xf>
    <xf numFmtId="0" fontId="23" fillId="0" borderId="0" xfId="57" applyFont="1" applyBorder="1">
      <alignment/>
      <protection/>
    </xf>
    <xf numFmtId="0" fontId="24" fillId="0" borderId="0" xfId="57" applyFont="1" applyBorder="1">
      <alignment/>
      <protection/>
    </xf>
    <xf numFmtId="0" fontId="24" fillId="0" borderId="0" xfId="57" applyFont="1" applyBorder="1" applyAlignment="1" quotePrefix="1">
      <alignment horizontal="center"/>
      <protection/>
    </xf>
    <xf numFmtId="0" fontId="25" fillId="0" borderId="0" xfId="57" applyFont="1" applyBorder="1" applyAlignment="1">
      <alignment horizontal="center"/>
      <protection/>
    </xf>
    <xf numFmtId="0" fontId="26" fillId="0" borderId="0" xfId="57" applyFont="1">
      <alignment/>
      <protection/>
    </xf>
    <xf numFmtId="0" fontId="27" fillId="34" borderId="0" xfId="62" applyFont="1" applyFill="1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0" fontId="27" fillId="0" borderId="0" xfId="62" applyFont="1" applyAlignment="1">
      <alignment horizontal="left"/>
      <protection/>
    </xf>
    <xf numFmtId="0" fontId="28" fillId="0" borderId="0" xfId="57" applyFont="1">
      <alignment/>
      <protection/>
    </xf>
    <xf numFmtId="0" fontId="27" fillId="0" borderId="0" xfId="62" applyFont="1" applyFill="1">
      <alignment/>
      <protection/>
    </xf>
    <xf numFmtId="0" fontId="27" fillId="0" borderId="0" xfId="57" applyFont="1" applyFill="1">
      <alignment/>
      <protection/>
    </xf>
    <xf numFmtId="0" fontId="21" fillId="34" borderId="0" xfId="62" applyFont="1" applyFill="1">
      <alignment/>
      <protection/>
    </xf>
    <xf numFmtId="0" fontId="21" fillId="0" borderId="0" xfId="62" applyFont="1">
      <alignment/>
      <protection/>
    </xf>
    <xf numFmtId="0" fontId="21" fillId="0" borderId="0" xfId="62" applyFont="1" applyBorder="1">
      <alignment/>
      <protection/>
    </xf>
    <xf numFmtId="0" fontId="29" fillId="0" borderId="0" xfId="62" applyFont="1" applyAlignment="1">
      <alignment horizontal="left"/>
      <protection/>
    </xf>
    <xf numFmtId="0" fontId="29" fillId="0" borderId="0" xfId="57" applyFont="1" applyBorder="1">
      <alignment/>
      <protection/>
    </xf>
    <xf numFmtId="0" fontId="29" fillId="0" borderId="0" xfId="57" applyFont="1">
      <alignment/>
      <protection/>
    </xf>
    <xf numFmtId="0" fontId="21" fillId="0" borderId="0" xfId="62" applyFont="1" applyFill="1">
      <alignment/>
      <protection/>
    </xf>
    <xf numFmtId="0" fontId="30" fillId="34" borderId="0" xfId="62" applyFont="1" applyFill="1">
      <alignment/>
      <protection/>
    </xf>
    <xf numFmtId="16" fontId="21" fillId="0" borderId="0" xfId="62" applyNumberFormat="1" applyFont="1">
      <alignment/>
      <protection/>
    </xf>
    <xf numFmtId="175" fontId="13" fillId="35" borderId="26" xfId="0" applyNumberFormat="1" applyFont="1" applyFill="1" applyBorder="1" applyAlignment="1">
      <alignment horizontal="left" vertical="center"/>
    </xf>
    <xf numFmtId="176" fontId="13" fillId="35" borderId="26" xfId="0" applyNumberFormat="1" applyFont="1" applyFill="1" applyBorder="1" applyAlignment="1">
      <alignment horizontal="center" vertical="center"/>
    </xf>
    <xf numFmtId="16" fontId="13" fillId="35" borderId="26" xfId="0" applyNumberFormat="1" applyFont="1" applyFill="1" applyBorder="1" applyAlignment="1">
      <alignment horizontal="center" vertical="center"/>
    </xf>
    <xf numFmtId="177" fontId="13" fillId="35" borderId="26" xfId="0" applyNumberFormat="1" applyFont="1" applyFill="1" applyBorder="1" applyAlignment="1">
      <alignment horizontal="center" vertical="center"/>
    </xf>
    <xf numFmtId="180" fontId="13" fillId="35" borderId="27" xfId="0" applyNumberFormat="1" applyFont="1" applyFill="1" applyBorder="1" applyAlignment="1">
      <alignment horizontal="center" vertical="center"/>
    </xf>
    <xf numFmtId="16" fontId="13" fillId="0" borderId="27" xfId="0" applyNumberFormat="1" applyFont="1" applyFill="1" applyBorder="1" applyAlignment="1">
      <alignment horizontal="center" vertical="center"/>
    </xf>
    <xf numFmtId="16" fontId="13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" fontId="2" fillId="0" borderId="0" xfId="0" applyNumberFormat="1" applyFont="1" applyAlignment="1">
      <alignment vertical="center"/>
    </xf>
    <xf numFmtId="180" fontId="13" fillId="35" borderId="26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" fontId="13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78" fontId="13" fillId="0" borderId="23" xfId="57" applyNumberFormat="1" applyFont="1" applyFill="1" applyBorder="1" applyAlignment="1">
      <alignment horizontal="left"/>
      <protection/>
    </xf>
    <xf numFmtId="174" fontId="15" fillId="33" borderId="16" xfId="57" applyNumberFormat="1" applyFont="1" applyFill="1" applyBorder="1" applyAlignment="1">
      <alignment vertical="center" wrapText="1"/>
      <protection/>
    </xf>
    <xf numFmtId="174" fontId="15" fillId="33" borderId="28" xfId="57" applyNumberFormat="1" applyFont="1" applyFill="1" applyBorder="1" applyAlignment="1">
      <alignment vertical="center" wrapText="1"/>
      <protection/>
    </xf>
    <xf numFmtId="175" fontId="13" fillId="35" borderId="26" xfId="57" applyNumberFormat="1" applyFont="1" applyFill="1" applyBorder="1" applyAlignment="1">
      <alignment horizontal="left" vertical="center"/>
      <protection/>
    </xf>
    <xf numFmtId="176" fontId="13" fillId="35" borderId="26" xfId="57" applyNumberFormat="1" applyFont="1" applyFill="1" applyBorder="1" applyAlignment="1">
      <alignment horizontal="center" vertical="center"/>
      <protection/>
    </xf>
    <xf numFmtId="16" fontId="13" fillId="35" borderId="26" xfId="57" applyNumberFormat="1" applyFont="1" applyFill="1" applyBorder="1" applyAlignment="1">
      <alignment horizontal="center" vertical="center"/>
      <protection/>
    </xf>
    <xf numFmtId="177" fontId="13" fillId="35" borderId="26" xfId="57" applyNumberFormat="1" applyFont="1" applyFill="1" applyBorder="1" applyAlignment="1">
      <alignment horizontal="center" vertical="center"/>
      <protection/>
    </xf>
    <xf numFmtId="180" fontId="13" fillId="35" borderId="27" xfId="57" applyNumberFormat="1" applyFont="1" applyFill="1" applyBorder="1" applyAlignment="1">
      <alignment horizontal="center" vertical="center"/>
      <protection/>
    </xf>
    <xf numFmtId="16" fontId="13" fillId="0" borderId="27" xfId="57" applyNumberFormat="1" applyFont="1" applyFill="1" applyBorder="1" applyAlignment="1">
      <alignment horizontal="center" vertical="center"/>
      <protection/>
    </xf>
    <xf numFmtId="16" fontId="13" fillId="0" borderId="26" xfId="57" applyNumberFormat="1" applyFont="1" applyFill="1" applyBorder="1" applyAlignment="1">
      <alignment horizontal="center" vertical="center"/>
      <protection/>
    </xf>
    <xf numFmtId="16" fontId="100" fillId="35" borderId="26" xfId="57" applyNumberFormat="1" applyFont="1" applyFill="1" applyBorder="1" applyAlignment="1">
      <alignment horizontal="center" vertical="center"/>
      <protection/>
    </xf>
    <xf numFmtId="177" fontId="100" fillId="35" borderId="26" xfId="57" applyNumberFormat="1" applyFont="1" applyFill="1" applyBorder="1" applyAlignment="1">
      <alignment horizontal="center" vertical="center"/>
      <protection/>
    </xf>
    <xf numFmtId="180" fontId="100" fillId="35" borderId="27" xfId="57" applyNumberFormat="1" applyFont="1" applyFill="1" applyBorder="1" applyAlignment="1">
      <alignment horizontal="center" vertical="center"/>
      <protection/>
    </xf>
    <xf numFmtId="180" fontId="13" fillId="35" borderId="26" xfId="57" applyNumberFormat="1" applyFont="1" applyFill="1" applyBorder="1" applyAlignment="1">
      <alignment horizontal="center" vertical="center"/>
      <protection/>
    </xf>
    <xf numFmtId="0" fontId="15" fillId="33" borderId="26" xfId="0" applyFont="1" applyFill="1" applyBorder="1" applyAlignment="1">
      <alignment horizontal="center" vertical="center" wrapText="1"/>
    </xf>
    <xf numFmtId="0" fontId="31" fillId="0" borderId="0" xfId="63" applyFont="1" applyBorder="1" applyAlignment="1">
      <alignment horizontal="center" vertical="center"/>
      <protection/>
    </xf>
    <xf numFmtId="0" fontId="32" fillId="0" borderId="0" xfId="63" applyFont="1" applyBorder="1" applyAlignment="1">
      <alignment horizontal="left" vertical="center"/>
      <protection/>
    </xf>
    <xf numFmtId="0" fontId="33" fillId="0" borderId="0" xfId="63" applyFont="1" applyBorder="1" applyAlignment="1">
      <alignment vertical="center"/>
      <protection/>
    </xf>
    <xf numFmtId="0" fontId="34" fillId="0" borderId="0" xfId="63" applyFont="1" applyBorder="1" applyAlignment="1">
      <alignment vertical="center" wrapText="1"/>
      <protection/>
    </xf>
    <xf numFmtId="0" fontId="36" fillId="0" borderId="0" xfId="53" applyFont="1" applyFill="1" applyBorder="1" applyAlignment="1" applyProtection="1">
      <alignment horizontal="left" vertical="center"/>
      <protection/>
    </xf>
    <xf numFmtId="0" fontId="101" fillId="0" borderId="0" xfId="62" applyFont="1" applyAlignment="1">
      <alignment vertical="center"/>
      <protection/>
    </xf>
    <xf numFmtId="0" fontId="46" fillId="0" borderId="0" xfId="62" applyFont="1" applyAlignment="1">
      <alignment vertical="center"/>
      <protection/>
    </xf>
    <xf numFmtId="0" fontId="46" fillId="0" borderId="0" xfId="62" applyFont="1" applyBorder="1" applyAlignment="1">
      <alignment vertical="center"/>
      <protection/>
    </xf>
    <xf numFmtId="0" fontId="46" fillId="0" borderId="0" xfId="62" applyFont="1" applyFill="1" applyAlignment="1">
      <alignment vertical="center"/>
      <protection/>
    </xf>
    <xf numFmtId="0" fontId="42" fillId="0" borderId="0" xfId="62" applyFont="1" applyAlignment="1">
      <alignment vertical="center"/>
      <protection/>
    </xf>
    <xf numFmtId="0" fontId="49" fillId="0" borderId="0" xfId="62" applyFont="1" applyAlignment="1">
      <alignment horizontal="left" vertical="center"/>
      <protection/>
    </xf>
    <xf numFmtId="0" fontId="50" fillId="0" borderId="0" xfId="62" applyFont="1" applyAlignment="1">
      <alignment horizontal="left" vertical="center"/>
      <protection/>
    </xf>
    <xf numFmtId="0" fontId="46" fillId="0" borderId="0" xfId="62" applyFont="1" applyAlignment="1">
      <alignment horizontal="left" vertical="center"/>
      <protection/>
    </xf>
    <xf numFmtId="0" fontId="102" fillId="0" borderId="0" xfId="62" applyFont="1" applyAlignment="1">
      <alignment vertical="center"/>
      <protection/>
    </xf>
    <xf numFmtId="16" fontId="100" fillId="0" borderId="0" xfId="0" applyNumberFormat="1" applyFont="1" applyFill="1" applyBorder="1" applyAlignment="1">
      <alignment horizontal="center"/>
    </xf>
    <xf numFmtId="0" fontId="103" fillId="0" borderId="0" xfId="0" applyFont="1" applyAlignment="1">
      <alignment/>
    </xf>
    <xf numFmtId="0" fontId="15" fillId="33" borderId="15" xfId="57" applyFont="1" applyFill="1" applyBorder="1" applyAlignment="1">
      <alignment horizontal="center" vertical="center" wrapText="1"/>
      <protection/>
    </xf>
    <xf numFmtId="0" fontId="14" fillId="33" borderId="29" xfId="57" applyFont="1" applyFill="1" applyBorder="1" applyAlignment="1">
      <alignment horizontal="left" vertical="center"/>
      <protection/>
    </xf>
    <xf numFmtId="0" fontId="42" fillId="0" borderId="0" xfId="62" applyFont="1" applyAlignment="1">
      <alignment horizontal="left" vertical="center"/>
      <protection/>
    </xf>
    <xf numFmtId="0" fontId="56" fillId="0" borderId="0" xfId="53" applyFont="1" applyAlignment="1" applyProtection="1">
      <alignment horizontal="left" vertical="center"/>
      <protection/>
    </xf>
    <xf numFmtId="0" fontId="50" fillId="0" borderId="0" xfId="62" applyFont="1" applyAlignment="1">
      <alignment vertical="center"/>
      <protection/>
    </xf>
    <xf numFmtId="0" fontId="56" fillId="0" borderId="0" xfId="53" applyFont="1" applyBorder="1" applyAlignment="1" applyProtection="1">
      <alignment vertical="center"/>
      <protection/>
    </xf>
    <xf numFmtId="0" fontId="56" fillId="0" borderId="0" xfId="53" applyFont="1" applyAlignment="1" applyProtection="1">
      <alignment vertical="center"/>
      <protection/>
    </xf>
    <xf numFmtId="0" fontId="50" fillId="0" borderId="0" xfId="62" applyFont="1" applyAlignment="1">
      <alignment horizontal="left" vertical="center" indent="9"/>
      <protection/>
    </xf>
    <xf numFmtId="174" fontId="15" fillId="33" borderId="26" xfId="0" applyNumberFormat="1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172" fontId="37" fillId="0" borderId="0" xfId="0" applyNumberFormat="1" applyFont="1" applyFill="1" applyBorder="1" applyAlignment="1">
      <alignment horizontal="center" vertical="center"/>
    </xf>
    <xf numFmtId="173" fontId="31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 wrapText="1"/>
    </xf>
    <xf numFmtId="174" fontId="39" fillId="33" borderId="13" xfId="0" applyNumberFormat="1" applyFont="1" applyFill="1" applyBorder="1" applyAlignment="1">
      <alignment horizontal="center" vertical="center" wrapText="1"/>
    </xf>
    <xf numFmtId="174" fontId="39" fillId="33" borderId="14" xfId="0" applyNumberFormat="1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105" fillId="33" borderId="14" xfId="0" applyFont="1" applyFill="1" applyBorder="1" applyAlignment="1">
      <alignment horizontal="center" vertical="center" wrapText="1"/>
    </xf>
    <xf numFmtId="175" fontId="37" fillId="35" borderId="26" xfId="0" applyNumberFormat="1" applyFont="1" applyFill="1" applyBorder="1" applyAlignment="1">
      <alignment horizontal="left" vertical="center"/>
    </xf>
    <xf numFmtId="176" fontId="37" fillId="35" borderId="26" xfId="0" applyNumberFormat="1" applyFont="1" applyFill="1" applyBorder="1" applyAlignment="1">
      <alignment horizontal="center" vertical="center"/>
    </xf>
    <xf numFmtId="16" fontId="37" fillId="35" borderId="26" xfId="0" applyNumberFormat="1" applyFont="1" applyFill="1" applyBorder="1" applyAlignment="1">
      <alignment horizontal="center" vertical="center"/>
    </xf>
    <xf numFmtId="177" fontId="37" fillId="35" borderId="26" xfId="0" applyNumberFormat="1" applyFont="1" applyFill="1" applyBorder="1" applyAlignment="1">
      <alignment horizontal="center" vertical="center"/>
    </xf>
    <xf numFmtId="16" fontId="37" fillId="36" borderId="26" xfId="0" applyNumberFormat="1" applyFont="1" applyFill="1" applyBorder="1" applyAlignment="1">
      <alignment horizontal="center" vertical="center"/>
    </xf>
    <xf numFmtId="16" fontId="37" fillId="0" borderId="26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175" fontId="106" fillId="35" borderId="26" xfId="0" applyNumberFormat="1" applyFont="1" applyFill="1" applyBorder="1" applyAlignment="1">
      <alignment horizontal="left" vertical="center"/>
    </xf>
    <xf numFmtId="176" fontId="106" fillId="35" borderId="26" xfId="0" applyNumberFormat="1" applyFont="1" applyFill="1" applyBorder="1" applyAlignment="1">
      <alignment horizontal="center" vertical="center"/>
    </xf>
    <xf numFmtId="16" fontId="106" fillId="35" borderId="26" xfId="0" applyNumberFormat="1" applyFont="1" applyFill="1" applyBorder="1" applyAlignment="1">
      <alignment horizontal="center" vertical="center"/>
    </xf>
    <xf numFmtId="177" fontId="106" fillId="35" borderId="26" xfId="0" applyNumberFormat="1" applyFont="1" applyFill="1" applyBorder="1" applyAlignment="1">
      <alignment horizontal="center" vertical="center"/>
    </xf>
    <xf numFmtId="175" fontId="37" fillId="35" borderId="27" xfId="0" applyNumberFormat="1" applyFont="1" applyFill="1" applyBorder="1" applyAlignment="1">
      <alignment horizontal="left" vertical="center"/>
    </xf>
    <xf numFmtId="176" fontId="37" fillId="35" borderId="30" xfId="0" applyNumberFormat="1" applyFont="1" applyFill="1" applyBorder="1" applyAlignment="1">
      <alignment horizontal="center" vertical="center"/>
    </xf>
    <xf numFmtId="16" fontId="106" fillId="35" borderId="30" xfId="0" applyNumberFormat="1" applyFont="1" applyFill="1" applyBorder="1" applyAlignment="1">
      <alignment horizontal="center" vertical="center"/>
    </xf>
    <xf numFmtId="177" fontId="106" fillId="35" borderId="31" xfId="0" applyNumberFormat="1" applyFont="1" applyFill="1" applyBorder="1" applyAlignment="1">
      <alignment horizontal="center" vertical="center"/>
    </xf>
    <xf numFmtId="175" fontId="106" fillId="36" borderId="26" xfId="0" applyNumberFormat="1" applyFont="1" applyFill="1" applyBorder="1" applyAlignment="1">
      <alignment horizontal="left" vertical="center"/>
    </xf>
    <xf numFmtId="175" fontId="106" fillId="37" borderId="26" xfId="0" applyNumberFormat="1" applyFont="1" applyFill="1" applyBorder="1" applyAlignment="1">
      <alignment horizontal="left" vertical="center"/>
    </xf>
    <xf numFmtId="16" fontId="106" fillId="37" borderId="26" xfId="0" applyNumberFormat="1" applyFont="1" applyFill="1" applyBorder="1" applyAlignment="1">
      <alignment horizontal="center" vertical="center"/>
    </xf>
    <xf numFmtId="175" fontId="37" fillId="35" borderId="32" xfId="0" applyNumberFormat="1" applyFont="1" applyFill="1" applyBorder="1" applyAlignment="1">
      <alignment horizontal="left" vertical="center"/>
    </xf>
    <xf numFmtId="176" fontId="37" fillId="35" borderId="29" xfId="0" applyNumberFormat="1" applyFont="1" applyFill="1" applyBorder="1" applyAlignment="1">
      <alignment horizontal="center" vertical="center"/>
    </xf>
    <xf numFmtId="16" fontId="107" fillId="0" borderId="26" xfId="0" applyNumberFormat="1" applyFont="1" applyFill="1" applyBorder="1" applyAlignment="1">
      <alignment horizontal="center" vertical="center"/>
    </xf>
    <xf numFmtId="16" fontId="104" fillId="0" borderId="26" xfId="0" applyNumberFormat="1" applyFont="1" applyFill="1" applyBorder="1" applyAlignment="1">
      <alignment horizontal="center" vertical="center"/>
    </xf>
    <xf numFmtId="16" fontId="104" fillId="35" borderId="26" xfId="0" applyNumberFormat="1" applyFont="1" applyFill="1" applyBorder="1" applyAlignment="1">
      <alignment horizontal="center" vertical="center"/>
    </xf>
    <xf numFmtId="177" fontId="104" fillId="35" borderId="26" xfId="0" applyNumberFormat="1" applyFont="1" applyFill="1" applyBorder="1" applyAlignment="1">
      <alignment horizontal="center" vertical="center"/>
    </xf>
    <xf numFmtId="16" fontId="108" fillId="36" borderId="26" xfId="0" applyNumberFormat="1" applyFont="1" applyFill="1" applyBorder="1" applyAlignment="1">
      <alignment horizontal="center" vertical="center"/>
    </xf>
    <xf numFmtId="16" fontId="108" fillId="0" borderId="26" xfId="0" applyNumberFormat="1" applyFont="1" applyFill="1" applyBorder="1" applyAlignment="1">
      <alignment horizontal="center" vertical="center"/>
    </xf>
    <xf numFmtId="175" fontId="106" fillId="35" borderId="32" xfId="0" applyNumberFormat="1" applyFont="1" applyFill="1" applyBorder="1" applyAlignment="1">
      <alignment horizontal="left" vertical="center"/>
    </xf>
    <xf numFmtId="175" fontId="37" fillId="0" borderId="32" xfId="0" applyNumberFormat="1" applyFont="1" applyFill="1" applyBorder="1" applyAlignment="1">
      <alignment horizontal="left" vertical="center"/>
    </xf>
    <xf numFmtId="176" fontId="37" fillId="0" borderId="26" xfId="0" applyNumberFormat="1" applyFont="1" applyFill="1" applyBorder="1" applyAlignment="1">
      <alignment horizontal="center" vertical="center"/>
    </xf>
    <xf numFmtId="177" fontId="37" fillId="0" borderId="26" xfId="0" applyNumberFormat="1" applyFont="1" applyFill="1" applyBorder="1" applyAlignment="1">
      <alignment horizontal="center" vertical="center"/>
    </xf>
    <xf numFmtId="177" fontId="37" fillId="37" borderId="26" xfId="0" applyNumberFormat="1" applyFont="1" applyFill="1" applyBorder="1" applyAlignment="1">
      <alignment horizontal="center" vertical="center"/>
    </xf>
    <xf numFmtId="175" fontId="37" fillId="37" borderId="32" xfId="0" applyNumberFormat="1" applyFont="1" applyFill="1" applyBorder="1" applyAlignment="1">
      <alignment horizontal="left" vertical="center"/>
    </xf>
    <xf numFmtId="176" fontId="37" fillId="37" borderId="26" xfId="0" applyNumberFormat="1" applyFont="1" applyFill="1" applyBorder="1" applyAlignment="1">
      <alignment horizontal="center" vertical="center"/>
    </xf>
    <xf numFmtId="16" fontId="37" fillId="37" borderId="26" xfId="0" applyNumberFormat="1" applyFont="1" applyFill="1" applyBorder="1" applyAlignment="1">
      <alignment horizontal="center" vertical="center"/>
    </xf>
    <xf numFmtId="16" fontId="105" fillId="0" borderId="26" xfId="0" applyNumberFormat="1" applyFont="1" applyFill="1" applyBorder="1" applyAlignment="1">
      <alignment horizontal="center" vertical="center"/>
    </xf>
    <xf numFmtId="0" fontId="106" fillId="37" borderId="0" xfId="0" applyFont="1" applyFill="1" applyBorder="1" applyAlignment="1">
      <alignment horizontal="center" vertical="center" wrapText="1"/>
    </xf>
    <xf numFmtId="178" fontId="37" fillId="0" borderId="32" xfId="0" applyNumberFormat="1" applyFont="1" applyFill="1" applyBorder="1" applyAlignment="1">
      <alignment horizontal="left" vertical="center"/>
    </xf>
    <xf numFmtId="0" fontId="31" fillId="0" borderId="29" xfId="0" applyFont="1" applyBorder="1" applyAlignment="1">
      <alignment vertical="center"/>
    </xf>
    <xf numFmtId="1" fontId="41" fillId="0" borderId="29" xfId="0" applyNumberFormat="1" applyFont="1" applyBorder="1" applyAlignment="1">
      <alignment horizontal="center" vertical="center"/>
    </xf>
    <xf numFmtId="1" fontId="41" fillId="0" borderId="29" xfId="0" applyNumberFormat="1" applyFont="1" applyBorder="1" applyAlignment="1" quotePrefix="1">
      <alignment horizontal="center" vertical="center"/>
    </xf>
    <xf numFmtId="0" fontId="41" fillId="0" borderId="0" xfId="0" applyNumberFormat="1" applyFont="1" applyAlignment="1">
      <alignment horizontal="center" vertical="center"/>
    </xf>
    <xf numFmtId="178" fontId="37" fillId="0" borderId="0" xfId="0" applyNumberFormat="1" applyFont="1" applyFill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" fontId="41" fillId="0" borderId="0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178" fontId="46" fillId="0" borderId="0" xfId="0" applyNumberFormat="1" applyFont="1" applyFill="1" applyBorder="1" applyAlignment="1">
      <alignment horizontal="left" vertical="center"/>
    </xf>
    <xf numFmtId="0" fontId="109" fillId="33" borderId="21" xfId="0" applyFont="1" applyFill="1" applyBorder="1" applyAlignment="1">
      <alignment vertical="center"/>
    </xf>
    <xf numFmtId="0" fontId="109" fillId="33" borderId="22" xfId="0" applyFont="1" applyFill="1" applyBorder="1" applyAlignment="1">
      <alignment vertical="center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16" fontId="43" fillId="35" borderId="26" xfId="0" applyNumberFormat="1" applyFont="1" applyFill="1" applyBorder="1" applyAlignment="1">
      <alignment horizontal="center" vertical="center"/>
    </xf>
    <xf numFmtId="177" fontId="106" fillId="37" borderId="26" xfId="0" applyNumberFormat="1" applyFont="1" applyFill="1" applyBorder="1" applyAlignment="1">
      <alignment horizontal="center" vertical="center"/>
    </xf>
    <xf numFmtId="177" fontId="106" fillId="37" borderId="27" xfId="0" applyNumberFormat="1" applyFont="1" applyFill="1" applyBorder="1" applyAlignment="1">
      <alignment horizontal="center" vertical="center"/>
    </xf>
    <xf numFmtId="16" fontId="101" fillId="0" borderId="26" xfId="0" applyNumberFormat="1" applyFont="1" applyFill="1" applyBorder="1" applyAlignment="1">
      <alignment horizontal="center" vertical="center"/>
    </xf>
    <xf numFmtId="16" fontId="37" fillId="0" borderId="0" xfId="0" applyNumberFormat="1" applyFont="1" applyAlignment="1">
      <alignment horizontal="center" vertical="center"/>
    </xf>
    <xf numFmtId="16" fontId="111" fillId="0" borderId="26" xfId="0" applyNumberFormat="1" applyFont="1" applyFill="1" applyBorder="1" applyAlignment="1">
      <alignment horizontal="center" vertical="center"/>
    </xf>
    <xf numFmtId="175" fontId="37" fillId="35" borderId="31" xfId="0" applyNumberFormat="1" applyFont="1" applyFill="1" applyBorder="1" applyAlignment="1">
      <alignment horizontal="left" vertical="center"/>
    </xf>
    <xf numFmtId="16" fontId="37" fillId="0" borderId="26" xfId="0" applyNumberFormat="1" applyFont="1" applyBorder="1" applyAlignment="1">
      <alignment horizontal="center" vertical="center"/>
    </xf>
    <xf numFmtId="16" fontId="101" fillId="0" borderId="26" xfId="0" applyNumberFormat="1" applyFont="1" applyBorder="1" applyAlignment="1">
      <alignment horizontal="center" vertical="center"/>
    </xf>
    <xf numFmtId="16" fontId="104" fillId="0" borderId="26" xfId="0" applyNumberFormat="1" applyFont="1" applyBorder="1" applyAlignment="1">
      <alignment horizontal="center" vertical="center"/>
    </xf>
    <xf numFmtId="175" fontId="37" fillId="0" borderId="31" xfId="0" applyNumberFormat="1" applyFont="1" applyFill="1" applyBorder="1" applyAlignment="1">
      <alignment horizontal="left" vertical="center"/>
    </xf>
    <xf numFmtId="175" fontId="37" fillId="37" borderId="31" xfId="0" applyNumberFormat="1" applyFont="1" applyFill="1" applyBorder="1" applyAlignment="1">
      <alignment horizontal="left" vertical="center"/>
    </xf>
    <xf numFmtId="178" fontId="37" fillId="0" borderId="33" xfId="0" applyNumberFormat="1" applyFont="1" applyFill="1" applyBorder="1" applyAlignment="1">
      <alignment horizontal="left" vertical="center"/>
    </xf>
    <xf numFmtId="0" fontId="41" fillId="0" borderId="0" xfId="0" applyNumberFormat="1" applyFont="1" applyAlignment="1" quotePrefix="1">
      <alignment horizontal="center" vertical="center"/>
    </xf>
    <xf numFmtId="16" fontId="106" fillId="0" borderId="26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105" fillId="33" borderId="17" xfId="0" applyFont="1" applyFill="1" applyBorder="1" applyAlignment="1">
      <alignment horizontal="center" vertical="center" wrapText="1"/>
    </xf>
    <xf numFmtId="16" fontId="37" fillId="0" borderId="26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2" fillId="0" borderId="0" xfId="0" applyFont="1" applyBorder="1" applyAlignment="1" quotePrefix="1">
      <alignment vertical="center"/>
    </xf>
    <xf numFmtId="0" fontId="106" fillId="0" borderId="0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>
      <alignment horizontal="center" vertical="center" wrapText="1"/>
    </xf>
    <xf numFmtId="16" fontId="105" fillId="38" borderId="26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left" vertical="center" wrapText="1"/>
    </xf>
    <xf numFmtId="16" fontId="13" fillId="37" borderId="26" xfId="0" applyNumberFormat="1" applyFont="1" applyFill="1" applyBorder="1" applyAlignment="1">
      <alignment horizontal="center" vertical="center"/>
    </xf>
    <xf numFmtId="16" fontId="112" fillId="35" borderId="26" xfId="0" applyNumberFormat="1" applyFont="1" applyFill="1" applyBorder="1" applyAlignment="1">
      <alignment horizontal="center" vertical="center"/>
    </xf>
    <xf numFmtId="177" fontId="112" fillId="35" borderId="26" xfId="0" applyNumberFormat="1" applyFont="1" applyFill="1" applyBorder="1" applyAlignment="1">
      <alignment horizontal="center" vertical="center"/>
    </xf>
    <xf numFmtId="16" fontId="13" fillId="38" borderId="26" xfId="0" applyNumberFormat="1" applyFont="1" applyFill="1" applyBorder="1" applyAlignment="1">
      <alignment horizontal="center" vertical="center"/>
    </xf>
    <xf numFmtId="0" fontId="14" fillId="33" borderId="21" xfId="57" applyFont="1" applyFill="1" applyBorder="1" applyAlignment="1">
      <alignment horizontal="left" vertical="center"/>
      <protection/>
    </xf>
    <xf numFmtId="0" fontId="14" fillId="33" borderId="22" xfId="57" applyFont="1" applyFill="1" applyBorder="1" applyAlignment="1">
      <alignment horizontal="left" vertical="center"/>
      <protection/>
    </xf>
    <xf numFmtId="0" fontId="15" fillId="33" borderId="27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174" fontId="15" fillId="33" borderId="16" xfId="57" applyNumberFormat="1" applyFont="1" applyFill="1" applyBorder="1" applyAlignment="1">
      <alignment horizontal="center" vertical="center" wrapText="1"/>
      <protection/>
    </xf>
    <xf numFmtId="174" fontId="15" fillId="33" borderId="28" xfId="57" applyNumberFormat="1" applyFont="1" applyFill="1" applyBorder="1" applyAlignment="1">
      <alignment horizontal="center" vertical="center" wrapText="1"/>
      <protection/>
    </xf>
    <xf numFmtId="174" fontId="15" fillId="33" borderId="15" xfId="57" applyNumberFormat="1" applyFont="1" applyFill="1" applyBorder="1" applyAlignment="1">
      <alignment horizontal="center" vertical="center" wrapText="1"/>
      <protection/>
    </xf>
    <xf numFmtId="0" fontId="15" fillId="33" borderId="16" xfId="57" applyFont="1" applyFill="1" applyBorder="1" applyAlignment="1">
      <alignment horizontal="center" vertical="center" wrapText="1"/>
      <protection/>
    </xf>
    <xf numFmtId="0" fontId="15" fillId="33" borderId="28" xfId="57" applyFont="1" applyFill="1" applyBorder="1" applyAlignment="1">
      <alignment horizontal="center" vertical="center" wrapText="1"/>
      <protection/>
    </xf>
    <xf numFmtId="180" fontId="13" fillId="35" borderId="27" xfId="57" applyNumberFormat="1" applyFont="1" applyFill="1" applyBorder="1" applyAlignment="1">
      <alignment horizontal="center" vertical="center"/>
      <protection/>
    </xf>
    <xf numFmtId="180" fontId="13" fillId="35" borderId="30" xfId="57" applyNumberFormat="1" applyFont="1" applyFill="1" applyBorder="1" applyAlignment="1">
      <alignment horizontal="center" vertical="center"/>
      <protection/>
    </xf>
    <xf numFmtId="180" fontId="13" fillId="35" borderId="31" xfId="57" applyNumberFormat="1" applyFont="1" applyFill="1" applyBorder="1" applyAlignment="1">
      <alignment horizontal="center" vertical="center"/>
      <protection/>
    </xf>
    <xf numFmtId="16" fontId="106" fillId="37" borderId="27" xfId="0" applyNumberFormat="1" applyFont="1" applyFill="1" applyBorder="1" applyAlignment="1">
      <alignment horizontal="center" vertical="center"/>
    </xf>
    <xf numFmtId="16" fontId="106" fillId="37" borderId="30" xfId="0" applyNumberFormat="1" applyFont="1" applyFill="1" applyBorder="1" applyAlignment="1">
      <alignment horizontal="center" vertical="center"/>
    </xf>
    <xf numFmtId="16" fontId="106" fillId="37" borderId="31" xfId="0" applyNumberFormat="1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28" xfId="0" applyFont="1" applyFill="1" applyBorder="1" applyAlignment="1">
      <alignment horizontal="center" vertical="center" wrapText="1"/>
    </xf>
    <xf numFmtId="0" fontId="31" fillId="0" borderId="0" xfId="63" applyFont="1" applyBorder="1" applyAlignment="1">
      <alignment horizontal="center" vertical="center"/>
      <protection/>
    </xf>
    <xf numFmtId="0" fontId="38" fillId="33" borderId="23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38" fillId="33" borderId="33" xfId="0" applyFont="1" applyFill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_Awp2" xfId="62"/>
    <cellStyle name="Normal_MAR 2010 - NAMSUNG SCHEDULE 2" xfId="63"/>
    <cellStyle name="Normal_MAR 2010 - NAMSUNG SCHEDULE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2</xdr:row>
      <xdr:rowOff>85725</xdr:rowOff>
    </xdr:to>
    <xdr:pic>
      <xdr:nvPicPr>
        <xdr:cNvPr id="1" name="Picture 1587" descr="CK LINE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1809750</xdr:colOff>
      <xdr:row>2</xdr:row>
      <xdr:rowOff>85725</xdr:rowOff>
    </xdr:to>
    <xdr:pic>
      <xdr:nvPicPr>
        <xdr:cNvPr id="1" name="Picture 1587" descr="CK LINE LOGO 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1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2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3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4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5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6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7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8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9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10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11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12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13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14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15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16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17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18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3</xdr:row>
      <xdr:rowOff>200025</xdr:rowOff>
    </xdr:to>
    <xdr:pic>
      <xdr:nvPicPr>
        <xdr:cNvPr id="19" name="Picture 1" descr="사본 -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29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kline.co.k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kline.co.kr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kline.co.kr/" TargetMode="External" /><Relationship Id="rId2" Type="http://schemas.openxmlformats.org/officeDocument/2006/relationships/comments" Target="../comments3.xml" /><Relationship Id="rId3" Type="http://schemas.openxmlformats.org/officeDocument/2006/relationships/oleObject" Target="../embeddings/oleObject_2_0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zoomScale="85" zoomScaleNormal="85" zoomScaleSheetLayoutView="85" zoomScalePageLayoutView="0" workbookViewId="0" topLeftCell="A1">
      <selection activeCell="F82" sqref="F82"/>
    </sheetView>
  </sheetViews>
  <sheetFormatPr defaultColWidth="9.140625" defaultRowHeight="15"/>
  <cols>
    <col min="1" max="1" width="27.421875" style="43" customWidth="1"/>
    <col min="2" max="4" width="12.28125" style="43" customWidth="1"/>
    <col min="5" max="5" width="17.8515625" style="43" customWidth="1"/>
    <col min="6" max="6" width="26.00390625" style="43" customWidth="1"/>
    <col min="7" max="7" width="17.57421875" style="43" customWidth="1"/>
    <col min="8" max="8" width="16.7109375" style="43" customWidth="1"/>
    <col min="9" max="9" width="16.140625" style="43" customWidth="1"/>
    <col min="10" max="10" width="22.57421875" style="43" customWidth="1"/>
    <col min="11" max="11" width="16.421875" style="43" customWidth="1"/>
    <col min="12" max="12" width="18.140625" style="43" customWidth="1"/>
    <col min="13" max="13" width="17.28125" style="43" customWidth="1"/>
    <col min="14" max="15" width="16.7109375" style="43" customWidth="1"/>
    <col min="16" max="16" width="17.140625" style="43" customWidth="1"/>
    <col min="17" max="16384" width="9.140625" style="43" customWidth="1"/>
  </cols>
  <sheetData>
    <row r="1" spans="6:16" s="1" customFormat="1" ht="32.25" customHeight="1">
      <c r="F1" s="2" t="s">
        <v>21</v>
      </c>
      <c r="K1" s="3"/>
      <c r="L1" s="4"/>
      <c r="M1" s="4"/>
      <c r="N1" s="4"/>
      <c r="O1" s="4"/>
      <c r="P1" s="4"/>
    </row>
    <row r="2" spans="3:6" s="5" customFormat="1" ht="32.25" customHeight="1">
      <c r="C2" s="6"/>
      <c r="F2" s="2" t="s">
        <v>22</v>
      </c>
    </row>
    <row r="3" spans="3:6" s="5" customFormat="1" ht="32.25" customHeight="1">
      <c r="C3" s="6"/>
      <c r="F3" s="7" t="s">
        <v>0</v>
      </c>
    </row>
    <row r="4" spans="3:8" s="5" customFormat="1" ht="32.25" customHeight="1">
      <c r="C4" s="6"/>
      <c r="G4" s="7"/>
      <c r="H4" s="7"/>
    </row>
    <row r="5" spans="1:13" s="5" customFormat="1" ht="44.25">
      <c r="A5" s="8" t="s">
        <v>23</v>
      </c>
      <c r="B5" s="9"/>
      <c r="G5" s="9"/>
      <c r="H5" s="9"/>
      <c r="M5" s="10"/>
    </row>
    <row r="6" spans="1:8" s="13" customFormat="1" ht="15" customHeight="1">
      <c r="A6" s="11" t="s">
        <v>1</v>
      </c>
      <c r="B6" s="12">
        <v>42744</v>
      </c>
      <c r="D6" s="14"/>
      <c r="E6" s="14"/>
      <c r="F6" s="14"/>
      <c r="G6" s="14"/>
      <c r="H6" s="14"/>
    </row>
    <row r="7" spans="1:8" s="13" customFormat="1" ht="15" customHeight="1">
      <c r="A7" s="15" t="s">
        <v>24</v>
      </c>
      <c r="D7" s="14"/>
      <c r="E7" s="14"/>
      <c r="F7" s="14"/>
      <c r="G7" s="14"/>
      <c r="H7" s="14"/>
    </row>
    <row r="8" spans="1:9" s="13" customFormat="1" ht="22.5" customHeight="1">
      <c r="A8" s="16" t="s">
        <v>476</v>
      </c>
      <c r="B8" s="17"/>
      <c r="C8" s="17"/>
      <c r="D8" s="17"/>
      <c r="E8" s="17"/>
      <c r="F8" s="17"/>
      <c r="G8" s="17"/>
      <c r="H8" s="17"/>
      <c r="I8" s="18"/>
    </row>
    <row r="9" spans="1:9" s="13" customFormat="1" ht="29.25" customHeight="1">
      <c r="A9" s="19" t="s">
        <v>2</v>
      </c>
      <c r="B9" s="20" t="s">
        <v>3</v>
      </c>
      <c r="C9" s="236" t="s">
        <v>25</v>
      </c>
      <c r="D9" s="237"/>
      <c r="E9" s="21" t="s">
        <v>384</v>
      </c>
      <c r="F9" s="22" t="s">
        <v>385</v>
      </c>
      <c r="G9" s="22" t="s">
        <v>28</v>
      </c>
      <c r="H9" s="22" t="s">
        <v>13</v>
      </c>
      <c r="I9" s="23" t="s">
        <v>29</v>
      </c>
    </row>
    <row r="10" spans="1:9" s="81" customFormat="1" ht="22.5" customHeight="1">
      <c r="A10" s="74" t="s">
        <v>33</v>
      </c>
      <c r="B10" s="75" t="s">
        <v>165</v>
      </c>
      <c r="C10" s="76">
        <v>42752</v>
      </c>
      <c r="D10" s="77">
        <v>42738</v>
      </c>
      <c r="E10" s="78">
        <v>42751.416666666664</v>
      </c>
      <c r="F10" s="78">
        <v>42750.583333333336</v>
      </c>
      <c r="G10" s="79">
        <f aca="true" t="shared" si="0" ref="G10:G15">C10+6</f>
        <v>42758</v>
      </c>
      <c r="H10" s="79">
        <f aca="true" t="shared" si="1" ref="H10:H15">C10+9</f>
        <v>42761</v>
      </c>
      <c r="I10" s="80">
        <f aca="true" t="shared" si="2" ref="I10:I15">C10+10</f>
        <v>42762</v>
      </c>
    </row>
    <row r="11" spans="1:9" s="81" customFormat="1" ht="22.5" customHeight="1">
      <c r="A11" s="74" t="s">
        <v>30</v>
      </c>
      <c r="B11" s="75" t="s">
        <v>469</v>
      </c>
      <c r="C11" s="76">
        <v>42759</v>
      </c>
      <c r="D11" s="77">
        <v>42745</v>
      </c>
      <c r="E11" s="78">
        <f aca="true" t="shared" si="3" ref="E11:F14">E10+7</f>
        <v>42758.416666666664</v>
      </c>
      <c r="F11" s="78">
        <f t="shared" si="3"/>
        <v>42757.583333333336</v>
      </c>
      <c r="G11" s="79">
        <f t="shared" si="0"/>
        <v>42765</v>
      </c>
      <c r="H11" s="79">
        <f t="shared" si="1"/>
        <v>42768</v>
      </c>
      <c r="I11" s="80">
        <f t="shared" si="2"/>
        <v>42769</v>
      </c>
    </row>
    <row r="12" spans="1:9" s="81" customFormat="1" ht="22.5" customHeight="1">
      <c r="A12" s="74" t="s">
        <v>364</v>
      </c>
      <c r="B12" s="75" t="s">
        <v>374</v>
      </c>
      <c r="C12" s="76">
        <v>42766</v>
      </c>
      <c r="D12" s="77">
        <f>C12</f>
        <v>42766</v>
      </c>
      <c r="E12" s="78">
        <f t="shared" si="3"/>
        <v>42765.416666666664</v>
      </c>
      <c r="F12" s="78">
        <f t="shared" si="3"/>
        <v>42764.583333333336</v>
      </c>
      <c r="G12" s="79">
        <f t="shared" si="0"/>
        <v>42772</v>
      </c>
      <c r="H12" s="79">
        <f t="shared" si="1"/>
        <v>42775</v>
      </c>
      <c r="I12" s="80">
        <f t="shared" si="2"/>
        <v>42776</v>
      </c>
    </row>
    <row r="13" spans="1:9" s="81" customFormat="1" ht="22.5" customHeight="1">
      <c r="A13" s="74" t="s">
        <v>441</v>
      </c>
      <c r="B13" s="75" t="s">
        <v>469</v>
      </c>
      <c r="C13" s="76">
        <v>42773</v>
      </c>
      <c r="D13" s="77">
        <f>C13</f>
        <v>42773</v>
      </c>
      <c r="E13" s="78">
        <f t="shared" si="3"/>
        <v>42772.416666666664</v>
      </c>
      <c r="F13" s="78">
        <f t="shared" si="3"/>
        <v>42771.583333333336</v>
      </c>
      <c r="G13" s="79">
        <f t="shared" si="0"/>
        <v>42779</v>
      </c>
      <c r="H13" s="79">
        <f t="shared" si="1"/>
        <v>42782</v>
      </c>
      <c r="I13" s="80">
        <f t="shared" si="2"/>
        <v>42783</v>
      </c>
    </row>
    <row r="14" spans="1:9" s="81" customFormat="1" ht="22.5" customHeight="1">
      <c r="A14" s="74" t="s">
        <v>33</v>
      </c>
      <c r="B14" s="75" t="s">
        <v>167</v>
      </c>
      <c r="C14" s="76">
        <v>42780</v>
      </c>
      <c r="D14" s="77">
        <f>C14</f>
        <v>42780</v>
      </c>
      <c r="E14" s="78">
        <f t="shared" si="3"/>
        <v>42779.416666666664</v>
      </c>
      <c r="F14" s="78">
        <f t="shared" si="3"/>
        <v>42778.583333333336</v>
      </c>
      <c r="G14" s="79">
        <f t="shared" si="0"/>
        <v>42786</v>
      </c>
      <c r="H14" s="79">
        <f t="shared" si="1"/>
        <v>42789</v>
      </c>
      <c r="I14" s="80">
        <f t="shared" si="2"/>
        <v>42790</v>
      </c>
    </row>
    <row r="15" spans="1:9" s="81" customFormat="1" ht="22.5" customHeight="1">
      <c r="A15" s="74" t="s">
        <v>30</v>
      </c>
      <c r="B15" s="75" t="s">
        <v>485</v>
      </c>
      <c r="C15" s="76">
        <v>42794</v>
      </c>
      <c r="D15" s="77">
        <f>C15</f>
        <v>42794</v>
      </c>
      <c r="E15" s="78">
        <f>E14+14</f>
        <v>42793.416666666664</v>
      </c>
      <c r="F15" s="78">
        <f>F14+14</f>
        <v>42792.583333333336</v>
      </c>
      <c r="G15" s="79">
        <f t="shared" si="0"/>
        <v>42800</v>
      </c>
      <c r="H15" s="79">
        <f t="shared" si="1"/>
        <v>42803</v>
      </c>
      <c r="I15" s="80">
        <f t="shared" si="2"/>
        <v>42804</v>
      </c>
    </row>
    <row r="16" spans="1:12" s="13" customFormat="1" ht="15" customHeight="1">
      <c r="A16" s="24" t="s">
        <v>34</v>
      </c>
      <c r="B16" s="25"/>
      <c r="C16" s="25"/>
      <c r="D16" s="26"/>
      <c r="E16" s="26"/>
      <c r="F16" s="26"/>
      <c r="G16" s="27">
        <f>G11-$C11</f>
        <v>6</v>
      </c>
      <c r="H16" s="27">
        <f>H11-$C11</f>
        <v>9</v>
      </c>
      <c r="I16" s="27">
        <f>I10-$C$10</f>
        <v>10</v>
      </c>
      <c r="J16" s="27"/>
      <c r="K16" s="27"/>
      <c r="L16" s="27"/>
    </row>
    <row r="17" spans="1:9" s="13" customFormat="1" ht="18" customHeight="1">
      <c r="A17" s="16" t="s">
        <v>477</v>
      </c>
      <c r="B17" s="17"/>
      <c r="C17" s="17"/>
      <c r="D17" s="17"/>
      <c r="E17" s="122"/>
      <c r="F17" s="122"/>
      <c r="G17" s="17"/>
      <c r="H17" s="17"/>
      <c r="I17" s="18"/>
    </row>
    <row r="18" spans="1:10" s="30" customFormat="1" ht="39.75" customHeight="1">
      <c r="A18" s="19" t="s">
        <v>2</v>
      </c>
      <c r="B18" s="20" t="s">
        <v>3</v>
      </c>
      <c r="C18" s="236" t="s">
        <v>25</v>
      </c>
      <c r="D18" s="238"/>
      <c r="E18" s="21" t="s">
        <v>384</v>
      </c>
      <c r="F18" s="21" t="s">
        <v>385</v>
      </c>
      <c r="G18" s="121" t="s">
        <v>35</v>
      </c>
      <c r="H18" s="28" t="s">
        <v>29</v>
      </c>
      <c r="I18" s="29" t="s">
        <v>13</v>
      </c>
      <c r="J18" s="13"/>
    </row>
    <row r="19" spans="1:9" s="82" customFormat="1" ht="21" customHeight="1">
      <c r="A19" s="74" t="s">
        <v>36</v>
      </c>
      <c r="B19" s="75" t="s">
        <v>459</v>
      </c>
      <c r="C19" s="229">
        <v>42752</v>
      </c>
      <c r="D19" s="230">
        <v>42752</v>
      </c>
      <c r="E19" s="84">
        <v>42751.99930555555</v>
      </c>
      <c r="F19" s="84">
        <v>42751.166666666664</v>
      </c>
      <c r="G19" s="79">
        <f>C19+5</f>
        <v>42757</v>
      </c>
      <c r="H19" s="79">
        <f aca="true" t="shared" si="4" ref="H19:H24">C19+7</f>
        <v>42759</v>
      </c>
      <c r="I19" s="80">
        <f aca="true" t="shared" si="5" ref="I19:I24">C19+9</f>
        <v>42761</v>
      </c>
    </row>
    <row r="20" spans="1:9" s="82" customFormat="1" ht="21" customHeight="1">
      <c r="A20" s="74" t="s">
        <v>444</v>
      </c>
      <c r="B20" s="75" t="s">
        <v>470</v>
      </c>
      <c r="C20" s="76">
        <v>42759</v>
      </c>
      <c r="D20" s="77">
        <v>42759</v>
      </c>
      <c r="E20" s="84">
        <f>E19+7</f>
        <v>42758.99930555555</v>
      </c>
      <c r="F20" s="84">
        <f>F19+7</f>
        <v>42758.166666666664</v>
      </c>
      <c r="G20" s="79">
        <f>C20+6</f>
        <v>42765</v>
      </c>
      <c r="H20" s="79">
        <f>C20+7</f>
        <v>42766</v>
      </c>
      <c r="I20" s="80">
        <f>C20+9</f>
        <v>42768</v>
      </c>
    </row>
    <row r="21" spans="1:11" s="82" customFormat="1" ht="21" customHeight="1">
      <c r="A21" s="74" t="s">
        <v>72</v>
      </c>
      <c r="B21" s="75" t="s">
        <v>470</v>
      </c>
      <c r="C21" s="76">
        <v>42766</v>
      </c>
      <c r="D21" s="77">
        <v>42766</v>
      </c>
      <c r="E21" s="84">
        <f aca="true" t="shared" si="6" ref="E21:F23">E20+7</f>
        <v>42765.99930555555</v>
      </c>
      <c r="F21" s="84">
        <f t="shared" si="6"/>
        <v>42765.166666666664</v>
      </c>
      <c r="G21" s="79">
        <f>C21+5</f>
        <v>42771</v>
      </c>
      <c r="H21" s="79">
        <f t="shared" si="4"/>
        <v>42773</v>
      </c>
      <c r="I21" s="80">
        <f t="shared" si="5"/>
        <v>42775</v>
      </c>
      <c r="K21" s="83"/>
    </row>
    <row r="22" spans="1:11" s="82" customFormat="1" ht="21" customHeight="1">
      <c r="A22" s="74" t="s">
        <v>36</v>
      </c>
      <c r="B22" s="75" t="s">
        <v>470</v>
      </c>
      <c r="C22" s="76">
        <v>42773</v>
      </c>
      <c r="D22" s="77">
        <v>42773</v>
      </c>
      <c r="E22" s="84">
        <f t="shared" si="6"/>
        <v>42772.99930555555</v>
      </c>
      <c r="F22" s="84">
        <f t="shared" si="6"/>
        <v>42772.166666666664</v>
      </c>
      <c r="G22" s="79">
        <f>C22+5</f>
        <v>42778</v>
      </c>
      <c r="H22" s="79">
        <f t="shared" si="4"/>
        <v>42780</v>
      </c>
      <c r="I22" s="80">
        <f t="shared" si="5"/>
        <v>42782</v>
      </c>
      <c r="K22" s="83"/>
    </row>
    <row r="23" spans="1:9" s="82" customFormat="1" ht="21" customHeight="1">
      <c r="A23" s="74" t="s">
        <v>444</v>
      </c>
      <c r="B23" s="75" t="s">
        <v>486</v>
      </c>
      <c r="C23" s="76">
        <v>42780</v>
      </c>
      <c r="D23" s="77">
        <v>42780</v>
      </c>
      <c r="E23" s="84">
        <f t="shared" si="6"/>
        <v>42779.99930555555</v>
      </c>
      <c r="F23" s="84">
        <f t="shared" si="6"/>
        <v>42779.166666666664</v>
      </c>
      <c r="G23" s="79">
        <f>C23+5</f>
        <v>42785</v>
      </c>
      <c r="H23" s="79">
        <f t="shared" si="4"/>
        <v>42787</v>
      </c>
      <c r="I23" s="80">
        <f t="shared" si="5"/>
        <v>42789</v>
      </c>
    </row>
    <row r="24" spans="1:9" s="82" customFormat="1" ht="21" customHeight="1">
      <c r="A24" s="74" t="s">
        <v>72</v>
      </c>
      <c r="B24" s="75" t="s">
        <v>486</v>
      </c>
      <c r="C24" s="76">
        <f>C23+7</f>
        <v>42787</v>
      </c>
      <c r="D24" s="77">
        <f>C24</f>
        <v>42787</v>
      </c>
      <c r="E24" s="84">
        <f>E23+7</f>
        <v>42786.99930555555</v>
      </c>
      <c r="F24" s="84">
        <f>F23+7</f>
        <v>42786.166666666664</v>
      </c>
      <c r="G24" s="79">
        <f>C24+5</f>
        <v>42792</v>
      </c>
      <c r="H24" s="79">
        <f t="shared" si="4"/>
        <v>42794</v>
      </c>
      <c r="I24" s="80">
        <f t="shared" si="5"/>
        <v>42796</v>
      </c>
    </row>
    <row r="25" spans="1:16" s="25" customFormat="1" ht="16.5" customHeight="1">
      <c r="A25" s="24" t="s">
        <v>34</v>
      </c>
      <c r="D25" s="26"/>
      <c r="E25" s="26"/>
      <c r="F25" s="26"/>
      <c r="G25" s="27">
        <f>G19-$C$19</f>
        <v>5</v>
      </c>
      <c r="H25" s="27">
        <f>H19-$C$19</f>
        <v>7</v>
      </c>
      <c r="I25" s="27">
        <f>I19-$C$19</f>
        <v>9</v>
      </c>
      <c r="J25" s="27"/>
      <c r="K25" s="27"/>
      <c r="L25" s="26"/>
      <c r="M25" s="31"/>
      <c r="N25" s="31"/>
      <c r="O25" s="31"/>
      <c r="P25" s="26"/>
    </row>
    <row r="26" spans="1:9" s="13" customFormat="1" ht="18" customHeight="1">
      <c r="A26" s="16" t="s">
        <v>478</v>
      </c>
      <c r="B26" s="17"/>
      <c r="C26" s="17"/>
      <c r="D26" s="17"/>
      <c r="E26" s="17"/>
      <c r="F26" s="17"/>
      <c r="G26" s="17"/>
      <c r="H26" s="18"/>
      <c r="I26" s="32"/>
    </row>
    <row r="27" spans="1:10" s="30" customFormat="1" ht="29.25" customHeight="1">
      <c r="A27" s="19" t="s">
        <v>2</v>
      </c>
      <c r="B27" s="20" t="s">
        <v>3</v>
      </c>
      <c r="C27" s="236" t="s">
        <v>25</v>
      </c>
      <c r="D27" s="237"/>
      <c r="E27" s="21" t="s">
        <v>384</v>
      </c>
      <c r="F27" s="22" t="s">
        <v>385</v>
      </c>
      <c r="G27" s="28" t="s">
        <v>29</v>
      </c>
      <c r="H27" s="29" t="s">
        <v>13</v>
      </c>
      <c r="I27" s="33"/>
      <c r="J27" s="13"/>
    </row>
    <row r="28" spans="1:9" s="120" customFormat="1" ht="21" customHeight="1">
      <c r="A28" s="74" t="s">
        <v>38</v>
      </c>
      <c r="B28" s="75" t="s">
        <v>464</v>
      </c>
      <c r="C28" s="229">
        <v>42750</v>
      </c>
      <c r="D28" s="230" t="s">
        <v>495</v>
      </c>
      <c r="E28" s="84">
        <v>42749.416666666664</v>
      </c>
      <c r="F28" s="84">
        <v>42748.583333333336</v>
      </c>
      <c r="G28" s="80">
        <f>C28+G34</f>
        <v>42756</v>
      </c>
      <c r="H28" s="80">
        <f>C28+H34</f>
        <v>42757</v>
      </c>
      <c r="I28" s="119"/>
    </row>
    <row r="29" spans="1:9" s="86" customFormat="1" ht="21" customHeight="1">
      <c r="A29" s="74" t="s">
        <v>39</v>
      </c>
      <c r="B29" s="75" t="s">
        <v>464</v>
      </c>
      <c r="C29" s="76">
        <v>42757</v>
      </c>
      <c r="D29" s="77">
        <v>42568</v>
      </c>
      <c r="E29" s="84">
        <f>E28+7</f>
        <v>42756.416666666664</v>
      </c>
      <c r="F29" s="84">
        <f>F28+7</f>
        <v>42755.583333333336</v>
      </c>
      <c r="G29" s="80">
        <f>C29+G34</f>
        <v>42763</v>
      </c>
      <c r="H29" s="80">
        <f>C29+H34</f>
        <v>42764</v>
      </c>
      <c r="I29" s="85"/>
    </row>
    <row r="30" spans="1:9" s="86" customFormat="1" ht="21" customHeight="1">
      <c r="A30" s="74" t="s">
        <v>37</v>
      </c>
      <c r="B30" s="75" t="s">
        <v>469</v>
      </c>
      <c r="C30" s="76">
        <v>42764</v>
      </c>
      <c r="D30" s="77">
        <v>42568</v>
      </c>
      <c r="E30" s="84">
        <f>E29+7</f>
        <v>42763.416666666664</v>
      </c>
      <c r="F30" s="84">
        <f>F29+7</f>
        <v>42762.583333333336</v>
      </c>
      <c r="G30" s="80">
        <f>C30+G34</f>
        <v>42770</v>
      </c>
      <c r="H30" s="80">
        <f>C30+H34</f>
        <v>42771</v>
      </c>
      <c r="I30" s="85"/>
    </row>
    <row r="31" spans="1:9" s="86" customFormat="1" ht="21" customHeight="1">
      <c r="A31" s="74" t="s">
        <v>38</v>
      </c>
      <c r="B31" s="75" t="s">
        <v>482</v>
      </c>
      <c r="C31" s="76">
        <v>42771</v>
      </c>
      <c r="D31" s="77">
        <v>42568</v>
      </c>
      <c r="E31" s="84">
        <f aca="true" t="shared" si="7" ref="E31:F33">E30+7</f>
        <v>42770.416666666664</v>
      </c>
      <c r="F31" s="84">
        <f t="shared" si="7"/>
        <v>42769.583333333336</v>
      </c>
      <c r="G31" s="80">
        <f>C31+G34</f>
        <v>42777</v>
      </c>
      <c r="H31" s="80">
        <f>C31+H34</f>
        <v>42778</v>
      </c>
      <c r="I31" s="85"/>
    </row>
    <row r="32" spans="1:9" s="86" customFormat="1" ht="21" customHeight="1">
      <c r="A32" s="74" t="s">
        <v>39</v>
      </c>
      <c r="B32" s="75" t="s">
        <v>482</v>
      </c>
      <c r="C32" s="76">
        <v>42778</v>
      </c>
      <c r="D32" s="77">
        <v>42568</v>
      </c>
      <c r="E32" s="84">
        <f t="shared" si="7"/>
        <v>42777.416666666664</v>
      </c>
      <c r="F32" s="84">
        <f t="shared" si="7"/>
        <v>42776.583333333336</v>
      </c>
      <c r="G32" s="80">
        <f>C32+G34</f>
        <v>42784</v>
      </c>
      <c r="H32" s="80">
        <f>C32+H34</f>
        <v>42785</v>
      </c>
      <c r="I32" s="85"/>
    </row>
    <row r="33" spans="1:9" s="86" customFormat="1" ht="21" customHeight="1">
      <c r="A33" s="74" t="s">
        <v>37</v>
      </c>
      <c r="B33" s="75" t="s">
        <v>485</v>
      </c>
      <c r="C33" s="76">
        <f>C32+7</f>
        <v>42785</v>
      </c>
      <c r="D33" s="77">
        <v>42568</v>
      </c>
      <c r="E33" s="84">
        <f t="shared" si="7"/>
        <v>42784.416666666664</v>
      </c>
      <c r="F33" s="84">
        <f t="shared" si="7"/>
        <v>42783.583333333336</v>
      </c>
      <c r="G33" s="80">
        <f>C33+G34</f>
        <v>42791</v>
      </c>
      <c r="H33" s="80">
        <f>C33+H34</f>
        <v>42792</v>
      </c>
      <c r="I33" s="85"/>
    </row>
    <row r="34" spans="1:11" s="25" customFormat="1" ht="16.5" customHeight="1">
      <c r="A34" s="24" t="s">
        <v>34</v>
      </c>
      <c r="B34" s="26"/>
      <c r="C34" s="26"/>
      <c r="D34" s="26"/>
      <c r="E34" s="26"/>
      <c r="F34" s="26"/>
      <c r="G34" s="27">
        <v>6</v>
      </c>
      <c r="H34" s="27">
        <v>7</v>
      </c>
      <c r="I34" s="27"/>
      <c r="J34" s="27"/>
      <c r="K34" s="13"/>
    </row>
    <row r="35" spans="1:12" s="13" customFormat="1" ht="18.75" customHeight="1">
      <c r="A35" s="232" t="s">
        <v>479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</row>
    <row r="36" spans="1:12" s="30" customFormat="1" ht="30" customHeight="1">
      <c r="A36" s="19" t="s">
        <v>2</v>
      </c>
      <c r="B36" s="20" t="s">
        <v>3</v>
      </c>
      <c r="C36" s="236" t="s">
        <v>25</v>
      </c>
      <c r="D36" s="237"/>
      <c r="E36" s="21" t="s">
        <v>384</v>
      </c>
      <c r="F36" s="22" t="s">
        <v>385</v>
      </c>
      <c r="G36" s="28" t="s">
        <v>12</v>
      </c>
      <c r="H36" s="28" t="s">
        <v>40</v>
      </c>
      <c r="I36" s="29" t="s">
        <v>35</v>
      </c>
      <c r="J36" s="28" t="s">
        <v>29</v>
      </c>
      <c r="K36" s="28" t="s">
        <v>41</v>
      </c>
      <c r="L36" s="23" t="s">
        <v>28</v>
      </c>
    </row>
    <row r="37" spans="1:12" s="86" customFormat="1" ht="21" customHeight="1">
      <c r="A37" s="74" t="s">
        <v>44</v>
      </c>
      <c r="B37" s="75" t="s">
        <v>358</v>
      </c>
      <c r="C37" s="76">
        <v>42754</v>
      </c>
      <c r="D37" s="77">
        <v>42719</v>
      </c>
      <c r="E37" s="84">
        <v>42753.625</v>
      </c>
      <c r="F37" s="84">
        <v>42752.791666666664</v>
      </c>
      <c r="G37" s="80">
        <f>C37+3</f>
        <v>42757</v>
      </c>
      <c r="H37" s="80">
        <f>C37+4</f>
        <v>42758</v>
      </c>
      <c r="I37" s="80">
        <f>C37+8</f>
        <v>42762</v>
      </c>
      <c r="J37" s="80">
        <f>C37+10</f>
        <v>42764</v>
      </c>
      <c r="K37" s="80">
        <f>C37+9</f>
        <v>42763</v>
      </c>
      <c r="L37" s="80">
        <f>C37+12</f>
        <v>42766</v>
      </c>
    </row>
    <row r="38" spans="1:12" s="86" customFormat="1" ht="21" customHeight="1">
      <c r="A38" s="74" t="s">
        <v>43</v>
      </c>
      <c r="B38" s="75" t="s">
        <v>484</v>
      </c>
      <c r="C38" s="76">
        <v>42761</v>
      </c>
      <c r="D38" s="77">
        <f>C38</f>
        <v>42761</v>
      </c>
      <c r="E38" s="84">
        <f aca="true" t="shared" si="8" ref="E38:F40">E37+7</f>
        <v>42760.625</v>
      </c>
      <c r="F38" s="84">
        <f t="shared" si="8"/>
        <v>42759.791666666664</v>
      </c>
      <c r="G38" s="80">
        <f>C38+3</f>
        <v>42764</v>
      </c>
      <c r="H38" s="80">
        <f>C38+4</f>
        <v>42765</v>
      </c>
      <c r="I38" s="80">
        <f>C38+8</f>
        <v>42769</v>
      </c>
      <c r="J38" s="80">
        <f>C38+10</f>
        <v>42771</v>
      </c>
      <c r="K38" s="80">
        <f>C38+9</f>
        <v>42770</v>
      </c>
      <c r="L38" s="80">
        <f>C38+12</f>
        <v>42773</v>
      </c>
    </row>
    <row r="39" spans="1:12" s="86" customFormat="1" ht="21" customHeight="1">
      <c r="A39" s="74" t="s">
        <v>433</v>
      </c>
      <c r="B39" s="75" t="s">
        <v>483</v>
      </c>
      <c r="C39" s="76">
        <v>42768</v>
      </c>
      <c r="D39" s="77">
        <f>C39</f>
        <v>42768</v>
      </c>
      <c r="E39" s="84">
        <f t="shared" si="8"/>
        <v>42767.625</v>
      </c>
      <c r="F39" s="84">
        <f t="shared" si="8"/>
        <v>42766.791666666664</v>
      </c>
      <c r="G39" s="80">
        <f>C39+3</f>
        <v>42771</v>
      </c>
      <c r="H39" s="80">
        <f>C39+4</f>
        <v>42772</v>
      </c>
      <c r="I39" s="80">
        <f>C39+8</f>
        <v>42776</v>
      </c>
      <c r="J39" s="80">
        <f>C39+10</f>
        <v>42778</v>
      </c>
      <c r="K39" s="80">
        <f>C39+9</f>
        <v>42777</v>
      </c>
      <c r="L39" s="80">
        <f>C39+12</f>
        <v>42780</v>
      </c>
    </row>
    <row r="40" spans="1:12" s="86" customFormat="1" ht="21" customHeight="1">
      <c r="A40" s="74" t="s">
        <v>44</v>
      </c>
      <c r="B40" s="75" t="s">
        <v>359</v>
      </c>
      <c r="C40" s="76">
        <f>C39+7</f>
        <v>42775</v>
      </c>
      <c r="D40" s="77">
        <f>C40</f>
        <v>42775</v>
      </c>
      <c r="E40" s="84">
        <f t="shared" si="8"/>
        <v>42774.625</v>
      </c>
      <c r="F40" s="84">
        <f t="shared" si="8"/>
        <v>42773.791666666664</v>
      </c>
      <c r="G40" s="80">
        <f>C40+3</f>
        <v>42778</v>
      </c>
      <c r="H40" s="80">
        <f>C40+4</f>
        <v>42779</v>
      </c>
      <c r="I40" s="80">
        <f>C40+8</f>
        <v>42783</v>
      </c>
      <c r="J40" s="80">
        <f>C40+10</f>
        <v>42785</v>
      </c>
      <c r="K40" s="80">
        <f>C40+9</f>
        <v>42784</v>
      </c>
      <c r="L40" s="80">
        <f>C40+12</f>
        <v>42787</v>
      </c>
    </row>
    <row r="41" spans="1:12" s="25" customFormat="1" ht="16.5" customHeight="1">
      <c r="A41" s="24" t="s">
        <v>34</v>
      </c>
      <c r="B41" s="26"/>
      <c r="C41" s="26"/>
      <c r="D41" s="26"/>
      <c r="E41" s="26"/>
      <c r="F41" s="26"/>
      <c r="G41" s="27">
        <f>G40-C40</f>
        <v>3</v>
      </c>
      <c r="H41" s="27">
        <f>H40-C40</f>
        <v>4</v>
      </c>
      <c r="I41" s="27">
        <f>I40-C40</f>
        <v>8</v>
      </c>
      <c r="J41" s="27">
        <f>J40-C40</f>
        <v>10</v>
      </c>
      <c r="K41" s="27">
        <f>K40-C40</f>
        <v>9</v>
      </c>
      <c r="L41" s="27">
        <f>L40-C40</f>
        <v>12</v>
      </c>
    </row>
    <row r="42" spans="1:16" s="13" customFormat="1" ht="18.75" customHeight="1">
      <c r="A42" s="34" t="s">
        <v>480</v>
      </c>
      <c r="B42" s="35"/>
      <c r="C42" s="35"/>
      <c r="D42" s="35"/>
      <c r="E42" s="35"/>
      <c r="F42" s="35"/>
      <c r="G42" s="35"/>
      <c r="H42" s="35"/>
      <c r="I42" s="35"/>
      <c r="J42" s="35"/>
      <c r="K42" s="36"/>
      <c r="L42" s="37"/>
      <c r="M42" s="38"/>
      <c r="N42" s="38"/>
      <c r="O42" s="38"/>
      <c r="P42" s="30"/>
    </row>
    <row r="43" spans="1:14" s="30" customFormat="1" ht="38.25">
      <c r="A43" s="19" t="s">
        <v>2</v>
      </c>
      <c r="B43" s="20" t="s">
        <v>3</v>
      </c>
      <c r="C43" s="239" t="s">
        <v>25</v>
      </c>
      <c r="D43" s="240"/>
      <c r="E43" s="21" t="s">
        <v>384</v>
      </c>
      <c r="F43" s="22" t="s">
        <v>385</v>
      </c>
      <c r="G43" s="39" t="s">
        <v>45</v>
      </c>
      <c r="H43" s="28" t="s">
        <v>51</v>
      </c>
      <c r="I43" s="39" t="s">
        <v>46</v>
      </c>
      <c r="J43" s="40" t="s">
        <v>47</v>
      </c>
      <c r="K43" s="41"/>
      <c r="M43" s="38"/>
      <c r="N43" s="38"/>
    </row>
    <row r="44" spans="1:16" s="88" customFormat="1" ht="21" customHeight="1">
      <c r="A44" s="74" t="s">
        <v>460</v>
      </c>
      <c r="B44" s="75" t="s">
        <v>463</v>
      </c>
      <c r="C44" s="76">
        <v>42754</v>
      </c>
      <c r="D44" s="77">
        <v>42726</v>
      </c>
      <c r="E44" s="84">
        <v>42753.5</v>
      </c>
      <c r="F44" s="84">
        <v>42752.666666666664</v>
      </c>
      <c r="G44" s="80">
        <f aca="true" t="shared" si="9" ref="G44:G50">C44+2</f>
        <v>42756</v>
      </c>
      <c r="H44" s="80">
        <f>C44+H51</f>
        <v>42757</v>
      </c>
      <c r="I44" s="80">
        <f>C44+3</f>
        <v>42757</v>
      </c>
      <c r="J44" s="79">
        <f>C44+10</f>
        <v>42764</v>
      </c>
      <c r="K44" s="87"/>
      <c r="P44" s="89"/>
    </row>
    <row r="45" spans="1:16" s="88" customFormat="1" ht="21" customHeight="1">
      <c r="A45" s="74" t="s">
        <v>48</v>
      </c>
      <c r="B45" s="75" t="s">
        <v>465</v>
      </c>
      <c r="C45" s="76">
        <v>42761</v>
      </c>
      <c r="D45" s="77">
        <v>42733</v>
      </c>
      <c r="E45" s="84">
        <f>E44+7</f>
        <v>42760.5</v>
      </c>
      <c r="F45" s="84">
        <f>F44+7</f>
        <v>42759.666666666664</v>
      </c>
      <c r="G45" s="80">
        <f t="shared" si="9"/>
        <v>42763</v>
      </c>
      <c r="H45" s="80">
        <f aca="true" t="shared" si="10" ref="H45:H50">C45+3</f>
        <v>42764</v>
      </c>
      <c r="I45" s="80">
        <f aca="true" t="shared" si="11" ref="I45:I50">C45+3</f>
        <v>42764</v>
      </c>
      <c r="J45" s="79">
        <f aca="true" t="shared" si="12" ref="J45:J50">C45+10</f>
        <v>42771</v>
      </c>
      <c r="K45" s="87"/>
      <c r="P45" s="89"/>
    </row>
    <row r="46" spans="1:16" s="88" customFormat="1" ht="21" customHeight="1">
      <c r="A46" s="74" t="s">
        <v>49</v>
      </c>
      <c r="B46" s="75" t="s">
        <v>471</v>
      </c>
      <c r="C46" s="76">
        <v>42768</v>
      </c>
      <c r="D46" s="77">
        <f>C46</f>
        <v>42768</v>
      </c>
      <c r="E46" s="84">
        <f aca="true" t="shared" si="13" ref="E46:F50">E45+7</f>
        <v>42767.5</v>
      </c>
      <c r="F46" s="84">
        <f t="shared" si="13"/>
        <v>42766.666666666664</v>
      </c>
      <c r="G46" s="80">
        <f t="shared" si="9"/>
        <v>42770</v>
      </c>
      <c r="H46" s="80">
        <f t="shared" si="10"/>
        <v>42771</v>
      </c>
      <c r="I46" s="80">
        <f t="shared" si="11"/>
        <v>42771</v>
      </c>
      <c r="J46" s="79">
        <f t="shared" si="12"/>
        <v>42778</v>
      </c>
      <c r="K46" s="87"/>
      <c r="M46" s="31"/>
      <c r="P46" s="89"/>
    </row>
    <row r="47" spans="1:16" s="88" customFormat="1" ht="21" customHeight="1">
      <c r="A47" s="74" t="s">
        <v>460</v>
      </c>
      <c r="B47" s="75" t="s">
        <v>473</v>
      </c>
      <c r="C47" s="76">
        <v>42775</v>
      </c>
      <c r="D47" s="77">
        <f>C47</f>
        <v>42775</v>
      </c>
      <c r="E47" s="84">
        <f t="shared" si="13"/>
        <v>42774.5</v>
      </c>
      <c r="F47" s="84">
        <f t="shared" si="13"/>
        <v>42773.666666666664</v>
      </c>
      <c r="G47" s="80">
        <f t="shared" si="9"/>
        <v>42777</v>
      </c>
      <c r="H47" s="80">
        <f>C47+3</f>
        <v>42778</v>
      </c>
      <c r="I47" s="80">
        <f t="shared" si="11"/>
        <v>42778</v>
      </c>
      <c r="J47" s="79">
        <f t="shared" si="12"/>
        <v>42785</v>
      </c>
      <c r="K47" s="87"/>
      <c r="M47" s="31"/>
      <c r="P47" s="89"/>
    </row>
    <row r="48" spans="1:16" s="88" customFormat="1" ht="21" customHeight="1">
      <c r="A48" s="74" t="s">
        <v>48</v>
      </c>
      <c r="B48" s="75" t="s">
        <v>471</v>
      </c>
      <c r="C48" s="76">
        <v>42782</v>
      </c>
      <c r="D48" s="77">
        <f>C48</f>
        <v>42782</v>
      </c>
      <c r="E48" s="84">
        <f t="shared" si="13"/>
        <v>42781.5</v>
      </c>
      <c r="F48" s="84">
        <f t="shared" si="13"/>
        <v>42780.666666666664</v>
      </c>
      <c r="G48" s="80">
        <f t="shared" si="9"/>
        <v>42784</v>
      </c>
      <c r="H48" s="80">
        <f t="shared" si="10"/>
        <v>42785</v>
      </c>
      <c r="I48" s="80">
        <f t="shared" si="11"/>
        <v>42785</v>
      </c>
      <c r="J48" s="79">
        <f t="shared" si="12"/>
        <v>42792</v>
      </c>
      <c r="K48" s="87"/>
      <c r="M48" s="31"/>
      <c r="P48" s="89"/>
    </row>
    <row r="49" spans="1:16" s="88" customFormat="1" ht="21" customHeight="1">
      <c r="A49" s="74" t="s">
        <v>49</v>
      </c>
      <c r="B49" s="75" t="s">
        <v>487</v>
      </c>
      <c r="C49" s="76">
        <v>42789</v>
      </c>
      <c r="D49" s="77">
        <f>C49</f>
        <v>42789</v>
      </c>
      <c r="E49" s="84">
        <f t="shared" si="13"/>
        <v>42788.5</v>
      </c>
      <c r="F49" s="84">
        <f t="shared" si="13"/>
        <v>42787.666666666664</v>
      </c>
      <c r="G49" s="80">
        <f t="shared" si="9"/>
        <v>42791</v>
      </c>
      <c r="H49" s="80">
        <f t="shared" si="10"/>
        <v>42792</v>
      </c>
      <c r="I49" s="80">
        <f t="shared" si="11"/>
        <v>42792</v>
      </c>
      <c r="J49" s="79">
        <f t="shared" si="12"/>
        <v>42799</v>
      </c>
      <c r="K49" s="87"/>
      <c r="M49" s="31"/>
      <c r="P49" s="89"/>
    </row>
    <row r="50" spans="1:16" s="88" customFormat="1" ht="21" customHeight="1">
      <c r="A50" s="74" t="s">
        <v>460</v>
      </c>
      <c r="B50" s="75" t="s">
        <v>496</v>
      </c>
      <c r="C50" s="76">
        <f>C49+7</f>
        <v>42796</v>
      </c>
      <c r="D50" s="77">
        <f>C50</f>
        <v>42796</v>
      </c>
      <c r="E50" s="84">
        <f t="shared" si="13"/>
        <v>42795.5</v>
      </c>
      <c r="F50" s="84">
        <f t="shared" si="13"/>
        <v>42794.666666666664</v>
      </c>
      <c r="G50" s="80">
        <f t="shared" si="9"/>
        <v>42798</v>
      </c>
      <c r="H50" s="80">
        <f t="shared" si="10"/>
        <v>42799</v>
      </c>
      <c r="I50" s="80">
        <f t="shared" si="11"/>
        <v>42799</v>
      </c>
      <c r="J50" s="79">
        <f t="shared" si="12"/>
        <v>42806</v>
      </c>
      <c r="K50" s="87"/>
      <c r="M50" s="31"/>
      <c r="P50" s="89"/>
    </row>
    <row r="51" spans="1:16" s="25" customFormat="1" ht="16.5" customHeight="1">
      <c r="A51" s="24" t="s">
        <v>34</v>
      </c>
      <c r="D51" s="26"/>
      <c r="E51" s="26"/>
      <c r="F51" s="26"/>
      <c r="G51" s="27">
        <f>G50-$C$50</f>
        <v>2</v>
      </c>
      <c r="H51" s="27">
        <f>H50-$C$50</f>
        <v>3</v>
      </c>
      <c r="I51" s="27">
        <f>I50-$C$50</f>
        <v>3</v>
      </c>
      <c r="J51" s="27">
        <f>J50-$C$50</f>
        <v>10</v>
      </c>
      <c r="K51" s="27"/>
      <c r="L51" s="26"/>
      <c r="M51" s="31"/>
      <c r="N51" s="31"/>
      <c r="O51" s="31"/>
      <c r="P51" s="26"/>
    </row>
    <row r="52" spans="1:11" s="13" customFormat="1" ht="21" customHeight="1">
      <c r="A52" s="232" t="s">
        <v>481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</row>
    <row r="53" spans="1:17" s="25" customFormat="1" ht="30.75" customHeight="1">
      <c r="A53" s="129" t="s">
        <v>2</v>
      </c>
      <c r="B53" s="129" t="s">
        <v>3</v>
      </c>
      <c r="C53" s="129" t="s">
        <v>50</v>
      </c>
      <c r="D53" s="234" t="s">
        <v>25</v>
      </c>
      <c r="E53" s="235"/>
      <c r="F53" s="129" t="s">
        <v>384</v>
      </c>
      <c r="G53" s="104" t="s">
        <v>385</v>
      </c>
      <c r="H53" s="104" t="s">
        <v>45</v>
      </c>
      <c r="I53" s="104" t="s">
        <v>51</v>
      </c>
      <c r="J53" s="130" t="s">
        <v>52</v>
      </c>
      <c r="K53" s="104" t="s">
        <v>46</v>
      </c>
      <c r="L53" s="27"/>
      <c r="O53" s="13"/>
      <c r="P53" s="13"/>
      <c r="Q53" s="13"/>
    </row>
    <row r="54" spans="1:16" s="88" customFormat="1" ht="21" customHeight="1">
      <c r="A54" s="74" t="s">
        <v>39</v>
      </c>
      <c r="B54" s="75" t="s">
        <v>472</v>
      </c>
      <c r="C54" s="75" t="s">
        <v>54</v>
      </c>
      <c r="D54" s="76">
        <v>42750</v>
      </c>
      <c r="E54" s="77">
        <v>42673</v>
      </c>
      <c r="F54" s="84">
        <v>42749.5</v>
      </c>
      <c r="G54" s="84">
        <v>744.6666666666666</v>
      </c>
      <c r="H54" s="80">
        <f>D54+2</f>
        <v>42752</v>
      </c>
      <c r="I54" s="228" t="s">
        <v>497</v>
      </c>
      <c r="J54" s="79" t="s">
        <v>11</v>
      </c>
      <c r="K54" s="80">
        <f>D54+3</f>
        <v>42753</v>
      </c>
      <c r="M54" s="31"/>
      <c r="P54" s="89"/>
    </row>
    <row r="55" spans="1:16" s="88" customFormat="1" ht="21" customHeight="1">
      <c r="A55" s="74" t="s">
        <v>444</v>
      </c>
      <c r="B55" s="75" t="s">
        <v>474</v>
      </c>
      <c r="C55" s="75" t="s">
        <v>53</v>
      </c>
      <c r="D55" s="76">
        <v>42386</v>
      </c>
      <c r="E55" s="77">
        <v>42675</v>
      </c>
      <c r="F55" s="84">
        <v>42751.99930555555</v>
      </c>
      <c r="G55" s="84">
        <v>42750.166666666664</v>
      </c>
      <c r="H55" s="80">
        <f aca="true" t="shared" si="14" ref="H55:H65">D55+2</f>
        <v>42388</v>
      </c>
      <c r="I55" s="80" t="s">
        <v>11</v>
      </c>
      <c r="J55" s="80">
        <f>D55+3</f>
        <v>42389</v>
      </c>
      <c r="K55" s="80">
        <f aca="true" t="shared" si="15" ref="K55:K65">D55+3</f>
        <v>42389</v>
      </c>
      <c r="M55" s="31"/>
      <c r="P55" s="89"/>
    </row>
    <row r="56" spans="1:16" s="88" customFormat="1" ht="21" customHeight="1">
      <c r="A56" s="74" t="s">
        <v>458</v>
      </c>
      <c r="B56" s="75" t="s">
        <v>465</v>
      </c>
      <c r="C56" s="76" t="s">
        <v>55</v>
      </c>
      <c r="D56" s="76">
        <v>42389</v>
      </c>
      <c r="E56" s="77">
        <v>42678</v>
      </c>
      <c r="F56" s="84">
        <v>42754.5</v>
      </c>
      <c r="G56" s="84">
        <v>42753.666666666664</v>
      </c>
      <c r="H56" s="80">
        <f t="shared" si="14"/>
        <v>42391</v>
      </c>
      <c r="I56" s="80">
        <f>D56+3</f>
        <v>42392</v>
      </c>
      <c r="J56" s="80" t="s">
        <v>11</v>
      </c>
      <c r="K56" s="80">
        <f t="shared" si="15"/>
        <v>42392</v>
      </c>
      <c r="M56" s="31"/>
      <c r="P56" s="89"/>
    </row>
    <row r="57" spans="1:17" s="25" customFormat="1" ht="16.5" customHeight="1">
      <c r="A57" s="74" t="s">
        <v>37</v>
      </c>
      <c r="B57" s="75" t="s">
        <v>465</v>
      </c>
      <c r="C57" s="75" t="s">
        <v>54</v>
      </c>
      <c r="D57" s="76">
        <f>D54+7</f>
        <v>42757</v>
      </c>
      <c r="E57" s="77">
        <v>42673</v>
      </c>
      <c r="F57" s="84">
        <f>F54+7</f>
        <v>42756.5</v>
      </c>
      <c r="G57" s="84">
        <f>G54+7</f>
        <v>751.6666666666666</v>
      </c>
      <c r="H57" s="80">
        <f>D57+2</f>
        <v>42759</v>
      </c>
      <c r="I57" s="231">
        <f>D57+3</f>
        <v>42760</v>
      </c>
      <c r="J57" s="79" t="s">
        <v>11</v>
      </c>
      <c r="K57" s="80">
        <f>D57+3</f>
        <v>42760</v>
      </c>
      <c r="L57" s="27"/>
      <c r="O57" s="13"/>
      <c r="P57" s="13"/>
      <c r="Q57" s="13"/>
    </row>
    <row r="58" spans="1:16" s="88" customFormat="1" ht="21" customHeight="1">
      <c r="A58" s="74" t="s">
        <v>72</v>
      </c>
      <c r="B58" s="75" t="s">
        <v>474</v>
      </c>
      <c r="C58" s="75" t="s">
        <v>53</v>
      </c>
      <c r="D58" s="76">
        <f>D55+7</f>
        <v>42393</v>
      </c>
      <c r="E58" s="77">
        <v>42675</v>
      </c>
      <c r="F58" s="84">
        <f aca="true" t="shared" si="16" ref="F58:G65">F55+7</f>
        <v>42758.99930555555</v>
      </c>
      <c r="G58" s="84">
        <f>G55+7</f>
        <v>42757.166666666664</v>
      </c>
      <c r="H58" s="80">
        <f>D58+2</f>
        <v>42395</v>
      </c>
      <c r="I58" s="80" t="s">
        <v>11</v>
      </c>
      <c r="J58" s="80">
        <f>D58+3</f>
        <v>42396</v>
      </c>
      <c r="K58" s="80">
        <f t="shared" si="15"/>
        <v>42396</v>
      </c>
      <c r="M58" s="31"/>
      <c r="P58" s="89"/>
    </row>
    <row r="59" spans="1:16" s="88" customFormat="1" ht="21" customHeight="1">
      <c r="A59" s="74" t="s">
        <v>443</v>
      </c>
      <c r="B59" s="75" t="s">
        <v>465</v>
      </c>
      <c r="C59" s="76" t="s">
        <v>55</v>
      </c>
      <c r="D59" s="76">
        <f aca="true" t="shared" si="17" ref="D59:D65">D56+7</f>
        <v>42396</v>
      </c>
      <c r="E59" s="77">
        <v>42678</v>
      </c>
      <c r="F59" s="84">
        <f t="shared" si="16"/>
        <v>42761.5</v>
      </c>
      <c r="G59" s="84">
        <f t="shared" si="16"/>
        <v>42760.666666666664</v>
      </c>
      <c r="H59" s="80">
        <f t="shared" si="14"/>
        <v>42398</v>
      </c>
      <c r="I59" s="80">
        <f>D59+3</f>
        <v>42399</v>
      </c>
      <c r="J59" s="79" t="s">
        <v>11</v>
      </c>
      <c r="K59" s="80">
        <f t="shared" si="15"/>
        <v>42399</v>
      </c>
      <c r="M59" s="31"/>
      <c r="P59" s="89"/>
    </row>
    <row r="60" spans="1:16" s="88" customFormat="1" ht="21" customHeight="1">
      <c r="A60" s="74" t="s">
        <v>38</v>
      </c>
      <c r="B60" s="75" t="s">
        <v>489</v>
      </c>
      <c r="C60" s="75" t="s">
        <v>54</v>
      </c>
      <c r="D60" s="76">
        <f t="shared" si="17"/>
        <v>42764</v>
      </c>
      <c r="E60" s="77">
        <v>42673</v>
      </c>
      <c r="F60" s="84">
        <f t="shared" si="16"/>
        <v>42763.5</v>
      </c>
      <c r="G60" s="84">
        <f>G57+7</f>
        <v>758.6666666666666</v>
      </c>
      <c r="H60" s="80">
        <f t="shared" si="14"/>
        <v>42766</v>
      </c>
      <c r="I60" s="80">
        <f>D60+3</f>
        <v>42767</v>
      </c>
      <c r="J60" s="79" t="s">
        <v>11</v>
      </c>
      <c r="K60" s="80">
        <f t="shared" si="15"/>
        <v>42767</v>
      </c>
      <c r="M60" s="31"/>
      <c r="P60" s="89"/>
    </row>
    <row r="61" spans="1:16" s="88" customFormat="1" ht="21" customHeight="1">
      <c r="A61" s="74" t="s">
        <v>36</v>
      </c>
      <c r="B61" s="75" t="s">
        <v>474</v>
      </c>
      <c r="C61" s="75" t="s">
        <v>53</v>
      </c>
      <c r="D61" s="76">
        <f t="shared" si="17"/>
        <v>42400</v>
      </c>
      <c r="E61" s="77">
        <v>42675</v>
      </c>
      <c r="F61" s="84">
        <f t="shared" si="16"/>
        <v>42765.99930555555</v>
      </c>
      <c r="G61" s="84">
        <f t="shared" si="16"/>
        <v>42764.166666666664</v>
      </c>
      <c r="H61" s="80">
        <f t="shared" si="14"/>
        <v>42402</v>
      </c>
      <c r="I61" s="80" t="s">
        <v>11</v>
      </c>
      <c r="J61" s="79">
        <f>D61+3</f>
        <v>42403</v>
      </c>
      <c r="K61" s="80">
        <f t="shared" si="15"/>
        <v>42403</v>
      </c>
      <c r="M61" s="31"/>
      <c r="P61" s="89"/>
    </row>
    <row r="62" spans="1:16" s="88" customFormat="1" ht="21" customHeight="1">
      <c r="A62" s="74" t="s">
        <v>442</v>
      </c>
      <c r="B62" s="75" t="s">
        <v>488</v>
      </c>
      <c r="C62" s="76" t="s">
        <v>55</v>
      </c>
      <c r="D62" s="76">
        <f t="shared" si="17"/>
        <v>42403</v>
      </c>
      <c r="E62" s="77">
        <v>42678</v>
      </c>
      <c r="F62" s="84">
        <f t="shared" si="16"/>
        <v>42768.5</v>
      </c>
      <c r="G62" s="84">
        <f t="shared" si="16"/>
        <v>42767.666666666664</v>
      </c>
      <c r="H62" s="80">
        <f t="shared" si="14"/>
        <v>42405</v>
      </c>
      <c r="I62" s="80">
        <f>D62+3</f>
        <v>42406</v>
      </c>
      <c r="J62" s="80" t="s">
        <v>11</v>
      </c>
      <c r="K62" s="80">
        <f t="shared" si="15"/>
        <v>42406</v>
      </c>
      <c r="M62" s="31"/>
      <c r="P62" s="89"/>
    </row>
    <row r="63" spans="1:16" s="88" customFormat="1" ht="21" customHeight="1">
      <c r="A63" s="74" t="s">
        <v>39</v>
      </c>
      <c r="B63" s="75" t="s">
        <v>489</v>
      </c>
      <c r="C63" s="75" t="s">
        <v>54</v>
      </c>
      <c r="D63" s="76">
        <f t="shared" si="17"/>
        <v>42771</v>
      </c>
      <c r="E63" s="77">
        <v>42673</v>
      </c>
      <c r="F63" s="84">
        <f t="shared" si="16"/>
        <v>42770.5</v>
      </c>
      <c r="G63" s="84">
        <f t="shared" si="16"/>
        <v>765.6666666666666</v>
      </c>
      <c r="H63" s="80">
        <f t="shared" si="14"/>
        <v>42773</v>
      </c>
      <c r="I63" s="80">
        <f>D63+3</f>
        <v>42774</v>
      </c>
      <c r="J63" s="80" t="s">
        <v>11</v>
      </c>
      <c r="K63" s="80">
        <f t="shared" si="15"/>
        <v>42774</v>
      </c>
      <c r="M63" s="31"/>
      <c r="P63" s="89"/>
    </row>
    <row r="64" spans="1:16" s="88" customFormat="1" ht="21" customHeight="1">
      <c r="A64" s="74" t="s">
        <v>444</v>
      </c>
      <c r="B64" s="75" t="s">
        <v>498</v>
      </c>
      <c r="C64" s="75" t="s">
        <v>53</v>
      </c>
      <c r="D64" s="76">
        <f t="shared" si="17"/>
        <v>42407</v>
      </c>
      <c r="E64" s="77">
        <v>42675</v>
      </c>
      <c r="F64" s="84">
        <f t="shared" si="16"/>
        <v>42772.99930555555</v>
      </c>
      <c r="G64" s="84">
        <f t="shared" si="16"/>
        <v>42771.166666666664</v>
      </c>
      <c r="H64" s="80">
        <f t="shared" si="14"/>
        <v>42409</v>
      </c>
      <c r="I64" s="80" t="s">
        <v>11</v>
      </c>
      <c r="J64" s="79">
        <f>D64+3</f>
        <v>42410</v>
      </c>
      <c r="K64" s="80">
        <f t="shared" si="15"/>
        <v>42410</v>
      </c>
      <c r="M64" s="31"/>
      <c r="P64" s="89"/>
    </row>
    <row r="65" spans="1:16" s="88" customFormat="1" ht="21" customHeight="1">
      <c r="A65" s="74" t="s">
        <v>458</v>
      </c>
      <c r="B65" s="75" t="s">
        <v>471</v>
      </c>
      <c r="C65" s="76" t="s">
        <v>55</v>
      </c>
      <c r="D65" s="76">
        <f t="shared" si="17"/>
        <v>42410</v>
      </c>
      <c r="E65" s="77">
        <v>42678</v>
      </c>
      <c r="F65" s="84">
        <f t="shared" si="16"/>
        <v>42775.5</v>
      </c>
      <c r="G65" s="84">
        <f t="shared" si="16"/>
        <v>42774.666666666664</v>
      </c>
      <c r="H65" s="80">
        <f t="shared" si="14"/>
        <v>42412</v>
      </c>
      <c r="I65" s="80">
        <f>D65+3</f>
        <v>42413</v>
      </c>
      <c r="J65" s="79" t="s">
        <v>11</v>
      </c>
      <c r="K65" s="80">
        <f t="shared" si="15"/>
        <v>42413</v>
      </c>
      <c r="M65" s="31"/>
      <c r="P65" s="89"/>
    </row>
    <row r="66" spans="1:17" s="25" customFormat="1" ht="16.5" customHeight="1">
      <c r="A66" s="24" t="s">
        <v>34</v>
      </c>
      <c r="H66" s="27">
        <v>2</v>
      </c>
      <c r="I66" s="27">
        <v>2</v>
      </c>
      <c r="J66" s="27">
        <v>3</v>
      </c>
      <c r="K66" s="27">
        <v>3</v>
      </c>
      <c r="L66" s="27"/>
      <c r="O66" s="13"/>
      <c r="P66" s="13"/>
      <c r="Q66" s="13"/>
    </row>
    <row r="67" spans="1:17" s="25" customFormat="1" ht="16.5" customHeight="1">
      <c r="A67" s="90"/>
      <c r="H67" s="27"/>
      <c r="I67" s="27"/>
      <c r="J67" s="27"/>
      <c r="K67" s="27"/>
      <c r="L67" s="27"/>
      <c r="O67" s="13"/>
      <c r="P67" s="13"/>
      <c r="Q67" s="13"/>
    </row>
    <row r="68" spans="1:13" s="50" customFormat="1" ht="15.75">
      <c r="A68" s="46" t="s">
        <v>68</v>
      </c>
      <c r="B68" s="47"/>
      <c r="C68" s="47"/>
      <c r="D68" s="48"/>
      <c r="E68" s="48"/>
      <c r="F68" s="48"/>
      <c r="G68" s="48"/>
      <c r="H68" s="48"/>
      <c r="I68" s="49"/>
      <c r="J68" s="49"/>
      <c r="K68" s="49"/>
      <c r="L68" s="49"/>
      <c r="M68" s="49"/>
    </row>
    <row r="69" spans="1:16" s="57" customFormat="1" ht="17.25" customHeight="1">
      <c r="A69" s="51" t="s">
        <v>19</v>
      </c>
      <c r="B69" s="52"/>
      <c r="C69" s="53"/>
      <c r="D69" s="54"/>
      <c r="E69" s="54"/>
      <c r="F69" s="54"/>
      <c r="G69" s="54"/>
      <c r="H69" s="54"/>
      <c r="I69" s="54"/>
      <c r="J69" s="54"/>
      <c r="K69" s="54"/>
      <c r="L69" s="55"/>
      <c r="M69" s="55"/>
      <c r="N69" s="56"/>
      <c r="O69" s="56"/>
      <c r="P69" s="56"/>
    </row>
    <row r="71" spans="1:15" s="62" customFormat="1" ht="17.25" customHeight="1">
      <c r="A71" s="58" t="s">
        <v>69</v>
      </c>
      <c r="B71" s="58"/>
      <c r="C71" s="59"/>
      <c r="D71" s="59"/>
      <c r="E71" s="59"/>
      <c r="F71" s="59"/>
      <c r="G71" s="60"/>
      <c r="H71" s="60"/>
      <c r="I71" s="61"/>
      <c r="J71" s="59"/>
      <c r="M71" s="50"/>
      <c r="N71" s="63"/>
      <c r="O71" s="50"/>
    </row>
    <row r="72" spans="1:16" s="62" customFormat="1" ht="17.25" customHeight="1">
      <c r="A72" s="64" t="s">
        <v>20</v>
      </c>
      <c r="B72" s="65"/>
      <c r="C72" s="66"/>
      <c r="D72" s="66"/>
      <c r="E72" s="66"/>
      <c r="F72" s="66"/>
      <c r="G72" s="67"/>
      <c r="H72" s="67"/>
      <c r="I72" s="68"/>
      <c r="J72" s="66"/>
      <c r="K72" s="69"/>
      <c r="M72" s="70"/>
      <c r="P72" s="70"/>
    </row>
    <row r="73" spans="1:13" s="62" customFormat="1" ht="18" customHeight="1">
      <c r="A73" s="71" t="s">
        <v>70</v>
      </c>
      <c r="B73" s="65"/>
      <c r="C73" s="66"/>
      <c r="D73" s="66"/>
      <c r="E73" s="66"/>
      <c r="F73" s="66"/>
      <c r="G73" s="66"/>
      <c r="H73" s="66"/>
      <c r="I73" s="68"/>
      <c r="J73" s="66"/>
      <c r="K73" s="69"/>
      <c r="M73" s="69"/>
    </row>
    <row r="74" spans="1:13" s="62" customFormat="1" ht="18" customHeight="1">
      <c r="A74" s="65"/>
      <c r="B74" s="65"/>
      <c r="C74" s="66"/>
      <c r="D74" s="66"/>
      <c r="E74" s="66"/>
      <c r="F74" s="66"/>
      <c r="G74" s="66"/>
      <c r="H74" s="66"/>
      <c r="I74" s="68"/>
      <c r="J74" s="66"/>
      <c r="K74" s="69"/>
      <c r="M74" s="69"/>
    </row>
    <row r="75" spans="1:16" s="62" customFormat="1" ht="18" customHeight="1">
      <c r="A75" s="65"/>
      <c r="B75" s="65"/>
      <c r="C75" s="66"/>
      <c r="D75" s="66"/>
      <c r="E75" s="66"/>
      <c r="F75" s="66"/>
      <c r="G75" s="66"/>
      <c r="H75" s="66"/>
      <c r="I75" s="68"/>
      <c r="J75" s="66"/>
      <c r="K75" s="69"/>
      <c r="L75" s="69"/>
      <c r="M75" s="69"/>
      <c r="P75" s="69"/>
    </row>
    <row r="76" spans="1:11" s="62" customFormat="1" ht="18" customHeight="1">
      <c r="A76" s="72"/>
      <c r="B76" s="65"/>
      <c r="C76" s="66"/>
      <c r="D76" s="66"/>
      <c r="E76" s="66"/>
      <c r="F76" s="66"/>
      <c r="G76" s="66"/>
      <c r="H76" s="66"/>
      <c r="I76" s="68"/>
      <c r="J76" s="66"/>
      <c r="K76" s="69"/>
    </row>
    <row r="77" spans="1:14" s="62" customFormat="1" ht="18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9"/>
      <c r="M77" s="69"/>
      <c r="N77" s="69"/>
    </row>
    <row r="78" spans="1:13" s="62" customFormat="1" ht="18" customHeight="1">
      <c r="A78" s="66"/>
      <c r="B78" s="66"/>
      <c r="C78" s="66"/>
      <c r="D78" s="73"/>
      <c r="E78" s="66"/>
      <c r="F78" s="66"/>
      <c r="G78" s="66"/>
      <c r="H78" s="66"/>
      <c r="K78" s="69"/>
      <c r="M78" s="69"/>
    </row>
    <row r="79" spans="1:10" s="62" customFormat="1" ht="18" customHeight="1">
      <c r="A79" s="66"/>
      <c r="B79" s="66"/>
      <c r="C79" s="66"/>
      <c r="D79" s="73"/>
      <c r="E79" s="66"/>
      <c r="F79" s="66"/>
      <c r="G79" s="66"/>
      <c r="H79" s="66"/>
      <c r="I79" s="66"/>
      <c r="J79" s="66"/>
    </row>
    <row r="80" spans="1:6" ht="15">
      <c r="A80" s="66"/>
      <c r="B80" s="66"/>
      <c r="C80" s="66"/>
      <c r="D80" s="66"/>
      <c r="E80" s="66"/>
      <c r="F80" s="66"/>
    </row>
    <row r="81" spans="1:6" ht="15">
      <c r="A81" s="66"/>
      <c r="B81" s="66"/>
      <c r="C81" s="66"/>
      <c r="D81" s="66"/>
      <c r="E81" s="66"/>
      <c r="F81" s="66"/>
    </row>
  </sheetData>
  <sheetProtection/>
  <mergeCells count="8">
    <mergeCell ref="A52:K52"/>
    <mergeCell ref="D53:E53"/>
    <mergeCell ref="C9:D9"/>
    <mergeCell ref="C18:D18"/>
    <mergeCell ref="C27:D27"/>
    <mergeCell ref="A35:L35"/>
    <mergeCell ref="C36:D36"/>
    <mergeCell ref="C43:D43"/>
  </mergeCells>
  <hyperlinks>
    <hyperlink ref="F3" r:id="rId1" display="www.ckline.co.kr"/>
    <hyperlink ref="A7" location="SUMMARY!A1" display="BACK TO SUMMARY SHEET"/>
  </hyperlinks>
  <printOptions/>
  <pageMargins left="0.75" right="0.75" top="1" bottom="1" header="0.5" footer="0.5"/>
  <pageSetup fitToHeight="1" fitToWidth="1" horizontalDpi="600" verticalDpi="600" orientation="portrait" scale="31" r:id="rId3"/>
  <ignoredErrors>
    <ignoredError sqref="D38:D40 D5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zoomScale="85" zoomScaleNormal="85" zoomScalePageLayoutView="0" workbookViewId="0" topLeftCell="A1">
      <selection activeCell="F90" sqref="A86:F90"/>
    </sheetView>
  </sheetViews>
  <sheetFormatPr defaultColWidth="9.140625" defaultRowHeight="15"/>
  <cols>
    <col min="1" max="1" width="38.00390625" style="43" customWidth="1"/>
    <col min="2" max="2" width="9.8515625" style="43" bestFit="1" customWidth="1"/>
    <col min="3" max="4" width="9.140625" style="43" customWidth="1"/>
    <col min="5" max="5" width="13.8515625" style="43" customWidth="1"/>
    <col min="6" max="6" width="16.421875" style="43" customWidth="1"/>
    <col min="7" max="7" width="11.421875" style="43" customWidth="1"/>
    <col min="8" max="8" width="11.7109375" style="43" customWidth="1"/>
    <col min="9" max="9" width="14.7109375" style="43" bestFit="1" customWidth="1"/>
    <col min="10" max="10" width="13.421875" style="43" customWidth="1"/>
    <col min="11" max="11" width="13.00390625" style="43" customWidth="1"/>
    <col min="12" max="12" width="15.8515625" style="43" customWidth="1"/>
    <col min="13" max="13" width="10.421875" style="43" customWidth="1"/>
    <col min="14" max="14" width="12.8515625" style="43" customWidth="1"/>
    <col min="15" max="15" width="15.28125" style="43" customWidth="1"/>
    <col min="16" max="16" width="14.140625" style="43" customWidth="1"/>
    <col min="17" max="17" width="12.8515625" style="43" customWidth="1"/>
    <col min="18" max="16384" width="9.140625" style="43" customWidth="1"/>
  </cols>
  <sheetData>
    <row r="1" spans="6:15" s="1" customFormat="1" ht="32.25" customHeight="1">
      <c r="F1" s="2" t="s">
        <v>21</v>
      </c>
      <c r="J1" s="3"/>
      <c r="K1" s="4"/>
      <c r="L1" s="4"/>
      <c r="M1" s="4"/>
      <c r="N1" s="4"/>
      <c r="O1" s="4"/>
    </row>
    <row r="2" spans="3:6" s="5" customFormat="1" ht="32.25" customHeight="1">
      <c r="C2" s="6"/>
      <c r="F2" s="2" t="s">
        <v>22</v>
      </c>
    </row>
    <row r="3" spans="3:6" s="5" customFormat="1" ht="32.25" customHeight="1">
      <c r="C3" s="6"/>
      <c r="F3" s="7" t="s">
        <v>0</v>
      </c>
    </row>
    <row r="4" spans="3:8" s="5" customFormat="1" ht="32.25" customHeight="1">
      <c r="C4" s="6"/>
      <c r="G4" s="7"/>
      <c r="H4" s="7"/>
    </row>
    <row r="5" spans="1:12" s="5" customFormat="1" ht="48" customHeight="1">
      <c r="A5" s="8" t="s">
        <v>23</v>
      </c>
      <c r="B5" s="9"/>
      <c r="G5" s="9"/>
      <c r="H5" s="9"/>
      <c r="L5" s="10"/>
    </row>
    <row r="6" spans="1:8" s="13" customFormat="1" ht="15" customHeight="1">
      <c r="A6" s="11" t="s">
        <v>1</v>
      </c>
      <c r="B6" s="12">
        <v>42653</v>
      </c>
      <c r="D6" s="14"/>
      <c r="E6" s="14"/>
      <c r="F6" s="14"/>
      <c r="G6" s="14"/>
      <c r="H6" s="14"/>
    </row>
    <row r="7" spans="1:8" s="13" customFormat="1" ht="15" customHeight="1">
      <c r="A7" s="15" t="s">
        <v>24</v>
      </c>
      <c r="D7" s="14"/>
      <c r="E7" s="14"/>
      <c r="F7" s="14"/>
      <c r="G7" s="14"/>
      <c r="H7" s="14"/>
    </row>
    <row r="8" spans="1:17" s="13" customFormat="1" ht="22.5" customHeight="1">
      <c r="A8" s="232" t="s">
        <v>90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</row>
    <row r="9" spans="1:17" s="30" customFormat="1" ht="51">
      <c r="A9" s="19" t="s">
        <v>2</v>
      </c>
      <c r="B9" s="20" t="s">
        <v>3</v>
      </c>
      <c r="C9" s="91" t="s">
        <v>25</v>
      </c>
      <c r="D9" s="92"/>
      <c r="E9" s="21" t="s">
        <v>26</v>
      </c>
      <c r="F9" s="22" t="s">
        <v>27</v>
      </c>
      <c r="G9" s="22" t="s">
        <v>28</v>
      </c>
      <c r="H9" s="22" t="s">
        <v>13</v>
      </c>
      <c r="I9" s="42" t="s">
        <v>56</v>
      </c>
      <c r="J9" s="42" t="s">
        <v>57</v>
      </c>
      <c r="K9" s="42" t="s">
        <v>58</v>
      </c>
      <c r="L9" s="42" t="s">
        <v>59</v>
      </c>
      <c r="M9" s="42" t="s">
        <v>60</v>
      </c>
      <c r="N9" s="42" t="s">
        <v>61</v>
      </c>
      <c r="O9" s="23" t="s">
        <v>62</v>
      </c>
      <c r="P9" s="23" t="s">
        <v>63</v>
      </c>
      <c r="Q9" s="23" t="s">
        <v>64</v>
      </c>
    </row>
    <row r="10" spans="1:17" s="13" customFormat="1" ht="22.5" customHeight="1" hidden="1">
      <c r="A10" s="93" t="s">
        <v>31</v>
      </c>
      <c r="B10" s="94" t="s">
        <v>91</v>
      </c>
      <c r="C10" s="95">
        <v>42395</v>
      </c>
      <c r="D10" s="96">
        <v>42395</v>
      </c>
      <c r="E10" s="97">
        <v>42394.416666666664</v>
      </c>
      <c r="F10" s="97">
        <v>42393.583333333336</v>
      </c>
      <c r="G10" s="98">
        <f>C10+6</f>
        <v>42401</v>
      </c>
      <c r="H10" s="98">
        <f>C10+9</f>
        <v>42404</v>
      </c>
      <c r="I10" s="99">
        <f>E10+10</f>
        <v>42404.416666666664</v>
      </c>
      <c r="J10" s="99">
        <f>E10+10</f>
        <v>42404.416666666664</v>
      </c>
      <c r="K10" s="99">
        <f>E10+10</f>
        <v>42404.416666666664</v>
      </c>
      <c r="L10" s="99">
        <f>E10+9</f>
        <v>42403.416666666664</v>
      </c>
      <c r="M10" s="99">
        <f>E10+9</f>
        <v>42403.416666666664</v>
      </c>
      <c r="N10" s="99">
        <f>E10+10</f>
        <v>42404.416666666664</v>
      </c>
      <c r="O10" s="99">
        <f>E10+11</f>
        <v>42405.416666666664</v>
      </c>
      <c r="P10" s="99">
        <f>E10+12</f>
        <v>42406.416666666664</v>
      </c>
      <c r="Q10" s="99">
        <f>E10+12</f>
        <v>42406.416666666664</v>
      </c>
    </row>
    <row r="11" spans="1:17" s="13" customFormat="1" ht="22.5" customHeight="1" hidden="1">
      <c r="A11" s="93" t="s">
        <v>32</v>
      </c>
      <c r="B11" s="94" t="s">
        <v>92</v>
      </c>
      <c r="C11" s="95">
        <v>42402</v>
      </c>
      <c r="D11" s="96">
        <v>42402</v>
      </c>
      <c r="E11" s="97">
        <v>42401.416666666664</v>
      </c>
      <c r="F11" s="97">
        <v>42400.583333333336</v>
      </c>
      <c r="G11" s="98">
        <f>C11+6</f>
        <v>42408</v>
      </c>
      <c r="H11" s="98">
        <f>C11+9</f>
        <v>42411</v>
      </c>
      <c r="I11" s="99">
        <f>E11+10</f>
        <v>42411.416666666664</v>
      </c>
      <c r="J11" s="99">
        <f>E11+10</f>
        <v>42411.416666666664</v>
      </c>
      <c r="K11" s="99">
        <f>E11+10</f>
        <v>42411.416666666664</v>
      </c>
      <c r="L11" s="99">
        <f>E11+9</f>
        <v>42410.416666666664</v>
      </c>
      <c r="M11" s="99">
        <f>E11+9</f>
        <v>42410.416666666664</v>
      </c>
      <c r="N11" s="99">
        <f>E11+10</f>
        <v>42411.416666666664</v>
      </c>
      <c r="O11" s="99">
        <f>E11+11</f>
        <v>42412.416666666664</v>
      </c>
      <c r="P11" s="99">
        <f>E11+12</f>
        <v>42413.416666666664</v>
      </c>
      <c r="Q11" s="99">
        <f>E11+12</f>
        <v>42413.416666666664</v>
      </c>
    </row>
    <row r="12" spans="1:17" s="13" customFormat="1" ht="22.5" customHeight="1" hidden="1">
      <c r="A12" s="93" t="s">
        <v>33</v>
      </c>
      <c r="B12" s="94" t="s">
        <v>93</v>
      </c>
      <c r="C12" s="95">
        <v>42409</v>
      </c>
      <c r="D12" s="96">
        <v>42409</v>
      </c>
      <c r="E12" s="97">
        <v>42408.416666666664</v>
      </c>
      <c r="F12" s="97">
        <v>42407.583333333336</v>
      </c>
      <c r="G12" s="98">
        <f>C12+6</f>
        <v>42415</v>
      </c>
      <c r="H12" s="98">
        <f>C12+9</f>
        <v>42418</v>
      </c>
      <c r="I12" s="99">
        <f>E12+10</f>
        <v>42418.416666666664</v>
      </c>
      <c r="J12" s="99">
        <f>E12+10</f>
        <v>42418.416666666664</v>
      </c>
      <c r="K12" s="99">
        <f>E12+10</f>
        <v>42418.416666666664</v>
      </c>
      <c r="L12" s="99">
        <f>E12+9</f>
        <v>42417.416666666664</v>
      </c>
      <c r="M12" s="99">
        <f>E12+9</f>
        <v>42417.416666666664</v>
      </c>
      <c r="N12" s="99">
        <f>E12+10</f>
        <v>42418.416666666664</v>
      </c>
      <c r="O12" s="99">
        <f>E12+11</f>
        <v>42419.416666666664</v>
      </c>
      <c r="P12" s="99">
        <f>E12+12</f>
        <v>42420.416666666664</v>
      </c>
      <c r="Q12" s="99">
        <f>E12+12</f>
        <v>42420.416666666664</v>
      </c>
    </row>
    <row r="13" spans="1:17" s="13" customFormat="1" ht="22.5" customHeight="1" hidden="1">
      <c r="A13" s="93" t="s">
        <v>30</v>
      </c>
      <c r="B13" s="94" t="s">
        <v>79</v>
      </c>
      <c r="C13" s="100">
        <v>42419</v>
      </c>
      <c r="D13" s="101">
        <f aca="true" t="shared" si="0" ref="D13:D22">C13</f>
        <v>42419</v>
      </c>
      <c r="E13" s="102">
        <v>42418.5</v>
      </c>
      <c r="F13" s="102">
        <v>42417.666666666664</v>
      </c>
      <c r="G13" s="98">
        <f>C13+6</f>
        <v>42425</v>
      </c>
      <c r="H13" s="98">
        <f>C13+9</f>
        <v>42428</v>
      </c>
      <c r="I13" s="99">
        <f>E13+10</f>
        <v>42428.5</v>
      </c>
      <c r="J13" s="99">
        <f>E13+10</f>
        <v>42428.5</v>
      </c>
      <c r="K13" s="99">
        <f>E13+10</f>
        <v>42428.5</v>
      </c>
      <c r="L13" s="99">
        <f>E13+9</f>
        <v>42427.5</v>
      </c>
      <c r="M13" s="99">
        <f>E13+9</f>
        <v>42427.5</v>
      </c>
      <c r="N13" s="99">
        <f>E13+10</f>
        <v>42428.5</v>
      </c>
      <c r="O13" s="99">
        <f>E13+11</f>
        <v>42429.5</v>
      </c>
      <c r="P13" s="99">
        <f>E13+12</f>
        <v>42430.5</v>
      </c>
      <c r="Q13" s="99">
        <f>E13+12</f>
        <v>42430.5</v>
      </c>
    </row>
    <row r="14" spans="1:17" s="13" customFormat="1" ht="22.5" customHeight="1" hidden="1">
      <c r="A14" s="93" t="s">
        <v>31</v>
      </c>
      <c r="B14" s="94" t="s">
        <v>92</v>
      </c>
      <c r="C14" s="100">
        <v>42425</v>
      </c>
      <c r="D14" s="101">
        <f t="shared" si="0"/>
        <v>42425</v>
      </c>
      <c r="E14" s="102">
        <v>42423.99930555555</v>
      </c>
      <c r="F14" s="102">
        <v>42423.166666666664</v>
      </c>
      <c r="G14" s="98">
        <f>C14+6</f>
        <v>42431</v>
      </c>
      <c r="H14" s="98">
        <f>C14+9</f>
        <v>42434</v>
      </c>
      <c r="I14" s="99">
        <f>E14+10</f>
        <v>42433.99930555555</v>
      </c>
      <c r="J14" s="99">
        <f>E14+10</f>
        <v>42433.99930555555</v>
      </c>
      <c r="K14" s="99">
        <f>E14+10</f>
        <v>42433.99930555555</v>
      </c>
      <c r="L14" s="99">
        <f>E14+9</f>
        <v>42432.99930555555</v>
      </c>
      <c r="M14" s="99">
        <f>E14+9</f>
        <v>42432.99930555555</v>
      </c>
      <c r="N14" s="99">
        <f>E14+10</f>
        <v>42433.99930555555</v>
      </c>
      <c r="O14" s="99">
        <f>E14+11</f>
        <v>42434.99930555555</v>
      </c>
      <c r="P14" s="99">
        <f>E14+12</f>
        <v>42435.99930555555</v>
      </c>
      <c r="Q14" s="99">
        <f>E14+12</f>
        <v>42435.99930555555</v>
      </c>
    </row>
    <row r="15" spans="1:17" s="13" customFormat="1" ht="22.5" customHeight="1" hidden="1">
      <c r="A15" s="93" t="s">
        <v>32</v>
      </c>
      <c r="B15" s="94" t="s">
        <v>71</v>
      </c>
      <c r="C15" s="95">
        <v>42430</v>
      </c>
      <c r="D15" s="96">
        <f t="shared" si="0"/>
        <v>42430</v>
      </c>
      <c r="E15" s="241" t="s">
        <v>94</v>
      </c>
      <c r="F15" s="242"/>
      <c r="G15" s="242"/>
      <c r="H15" s="242"/>
      <c r="I15" s="99" t="s">
        <v>11</v>
      </c>
      <c r="J15" s="99" t="s">
        <v>11</v>
      </c>
      <c r="K15" s="99" t="s">
        <v>11</v>
      </c>
      <c r="L15" s="99" t="s">
        <v>11</v>
      </c>
      <c r="M15" s="99" t="s">
        <v>11</v>
      </c>
      <c r="N15" s="99" t="s">
        <v>11</v>
      </c>
      <c r="O15" s="99" t="s">
        <v>11</v>
      </c>
      <c r="P15" s="99" t="s">
        <v>11</v>
      </c>
      <c r="Q15" s="99" t="s">
        <v>11</v>
      </c>
    </row>
    <row r="16" spans="1:17" s="13" customFormat="1" ht="22.5" customHeight="1" hidden="1">
      <c r="A16" s="93" t="s">
        <v>32</v>
      </c>
      <c r="B16" s="94" t="s">
        <v>71</v>
      </c>
      <c r="C16" s="95">
        <f>C15+7</f>
        <v>42437</v>
      </c>
      <c r="D16" s="96">
        <f t="shared" si="0"/>
        <v>42437</v>
      </c>
      <c r="E16" s="97">
        <v>42436.416666666664</v>
      </c>
      <c r="F16" s="97">
        <v>42435.583333333336</v>
      </c>
      <c r="G16" s="98">
        <f>C16+6</f>
        <v>42443</v>
      </c>
      <c r="H16" s="98">
        <f>C16+9</f>
        <v>42446</v>
      </c>
      <c r="I16" s="99">
        <f aca="true" t="shared" si="1" ref="I16:I22">H16+4</f>
        <v>42450</v>
      </c>
      <c r="J16" s="99">
        <f aca="true" t="shared" si="2" ref="J16:J22">H16+4</f>
        <v>42450</v>
      </c>
      <c r="K16" s="99">
        <f aca="true" t="shared" si="3" ref="K16:K22">H16+4</f>
        <v>42450</v>
      </c>
      <c r="L16" s="99">
        <f aca="true" t="shared" si="4" ref="L16:L22">H16+3</f>
        <v>42449</v>
      </c>
      <c r="M16" s="99">
        <f aca="true" t="shared" si="5" ref="M16:M22">H16+3</f>
        <v>42449</v>
      </c>
      <c r="N16" s="99">
        <f aca="true" t="shared" si="6" ref="N16:N22">H16+4</f>
        <v>42450</v>
      </c>
      <c r="O16" s="99">
        <f aca="true" t="shared" si="7" ref="O16:O22">H16+5</f>
        <v>42451</v>
      </c>
      <c r="P16" s="99">
        <f aca="true" t="shared" si="8" ref="P16:P22">H16+6</f>
        <v>42452</v>
      </c>
      <c r="Q16" s="99">
        <f aca="true" t="shared" si="9" ref="Q16:Q22">H16+6</f>
        <v>42452</v>
      </c>
    </row>
    <row r="17" spans="1:17" s="13" customFormat="1" ht="22.5" customHeight="1">
      <c r="A17" s="93" t="str">
        <f>SGN!A10</f>
        <v>CARPATHIA</v>
      </c>
      <c r="B17" s="94" t="str">
        <f>SGN!B10</f>
        <v>0030N</v>
      </c>
      <c r="C17" s="95">
        <f>SGN!C10</f>
        <v>42752</v>
      </c>
      <c r="D17" s="96">
        <f t="shared" si="0"/>
        <v>42752</v>
      </c>
      <c r="E17" s="97">
        <f>SGN!E10</f>
        <v>42751.416666666664</v>
      </c>
      <c r="F17" s="97">
        <f>+SGN!F10</f>
        <v>42750.583333333336</v>
      </c>
      <c r="G17" s="98">
        <f aca="true" t="shared" si="10" ref="G17:G22">C17+6</f>
        <v>42758</v>
      </c>
      <c r="H17" s="98">
        <f aca="true" t="shared" si="11" ref="H17:H22">C17+9</f>
        <v>42761</v>
      </c>
      <c r="I17" s="99">
        <f>H17+4</f>
        <v>42765</v>
      </c>
      <c r="J17" s="99">
        <f t="shared" si="2"/>
        <v>42765</v>
      </c>
      <c r="K17" s="99">
        <f t="shared" si="3"/>
        <v>42765</v>
      </c>
      <c r="L17" s="99">
        <f t="shared" si="4"/>
        <v>42764</v>
      </c>
      <c r="M17" s="99">
        <f t="shared" si="5"/>
        <v>42764</v>
      </c>
      <c r="N17" s="99">
        <f t="shared" si="6"/>
        <v>42765</v>
      </c>
      <c r="O17" s="99">
        <f t="shared" si="7"/>
        <v>42766</v>
      </c>
      <c r="P17" s="99">
        <f t="shared" si="8"/>
        <v>42767</v>
      </c>
      <c r="Q17" s="99">
        <f t="shared" si="9"/>
        <v>42767</v>
      </c>
    </row>
    <row r="18" spans="1:17" s="13" customFormat="1" ht="22.5" customHeight="1">
      <c r="A18" s="93" t="str">
        <f>SGN!A11</f>
        <v>NORTHERN VOLITION</v>
      </c>
      <c r="B18" s="94" t="str">
        <f>SGN!B11</f>
        <v>1701N</v>
      </c>
      <c r="C18" s="95">
        <f>SGN!C11</f>
        <v>42759</v>
      </c>
      <c r="D18" s="96">
        <f t="shared" si="0"/>
        <v>42759</v>
      </c>
      <c r="E18" s="97">
        <f>SGN!E11</f>
        <v>42758.416666666664</v>
      </c>
      <c r="F18" s="97">
        <f>+SGN!F11</f>
        <v>42757.583333333336</v>
      </c>
      <c r="G18" s="98">
        <f t="shared" si="10"/>
        <v>42765</v>
      </c>
      <c r="H18" s="98">
        <f t="shared" si="11"/>
        <v>42768</v>
      </c>
      <c r="I18" s="99">
        <f t="shared" si="1"/>
        <v>42772</v>
      </c>
      <c r="J18" s="99">
        <f t="shared" si="2"/>
        <v>42772</v>
      </c>
      <c r="K18" s="99">
        <f t="shared" si="3"/>
        <v>42772</v>
      </c>
      <c r="L18" s="99">
        <f t="shared" si="4"/>
        <v>42771</v>
      </c>
      <c r="M18" s="99">
        <f t="shared" si="5"/>
        <v>42771</v>
      </c>
      <c r="N18" s="99">
        <f t="shared" si="6"/>
        <v>42772</v>
      </c>
      <c r="O18" s="99">
        <f t="shared" si="7"/>
        <v>42773</v>
      </c>
      <c r="P18" s="99">
        <f t="shared" si="8"/>
        <v>42774</v>
      </c>
      <c r="Q18" s="99">
        <f t="shared" si="9"/>
        <v>42774</v>
      </c>
    </row>
    <row r="19" spans="1:17" s="13" customFormat="1" ht="22.5" customHeight="1">
      <c r="A19" s="93" t="str">
        <f>SGN!A12</f>
        <v>CIMBRIA</v>
      </c>
      <c r="B19" s="94" t="str">
        <f>SGN!B12</f>
        <v>0010N</v>
      </c>
      <c r="C19" s="95">
        <f>SGN!C12</f>
        <v>42766</v>
      </c>
      <c r="D19" s="96">
        <f t="shared" si="0"/>
        <v>42766</v>
      </c>
      <c r="E19" s="97">
        <f>SGN!E12</f>
        <v>42765.416666666664</v>
      </c>
      <c r="F19" s="97">
        <f>+SGN!F12</f>
        <v>42764.583333333336</v>
      </c>
      <c r="G19" s="98">
        <f t="shared" si="10"/>
        <v>42772</v>
      </c>
      <c r="H19" s="98">
        <f t="shared" si="11"/>
        <v>42775</v>
      </c>
      <c r="I19" s="99">
        <f t="shared" si="1"/>
        <v>42779</v>
      </c>
      <c r="J19" s="99">
        <f t="shared" si="2"/>
        <v>42779</v>
      </c>
      <c r="K19" s="99">
        <f t="shared" si="3"/>
        <v>42779</v>
      </c>
      <c r="L19" s="99">
        <f t="shared" si="4"/>
        <v>42778</v>
      </c>
      <c r="M19" s="99">
        <f t="shared" si="5"/>
        <v>42778</v>
      </c>
      <c r="N19" s="99">
        <f t="shared" si="6"/>
        <v>42779</v>
      </c>
      <c r="O19" s="99">
        <f t="shared" si="7"/>
        <v>42780</v>
      </c>
      <c r="P19" s="99">
        <f t="shared" si="8"/>
        <v>42781</v>
      </c>
      <c r="Q19" s="99">
        <f t="shared" si="9"/>
        <v>42781</v>
      </c>
    </row>
    <row r="20" spans="1:17" s="13" customFormat="1" ht="22.5" customHeight="1">
      <c r="A20" s="93" t="str">
        <f>SGN!A13</f>
        <v>CAPE MAHON</v>
      </c>
      <c r="B20" s="94" t="str">
        <f>SGN!B13</f>
        <v>1701N</v>
      </c>
      <c r="C20" s="95">
        <f>SGN!C13</f>
        <v>42773</v>
      </c>
      <c r="D20" s="96">
        <f t="shared" si="0"/>
        <v>42773</v>
      </c>
      <c r="E20" s="97">
        <f>SGN!E13</f>
        <v>42772.416666666664</v>
      </c>
      <c r="F20" s="97">
        <f>+SGN!F13</f>
        <v>42771.583333333336</v>
      </c>
      <c r="G20" s="98">
        <f t="shared" si="10"/>
        <v>42779</v>
      </c>
      <c r="H20" s="98">
        <f t="shared" si="11"/>
        <v>42782</v>
      </c>
      <c r="I20" s="99">
        <f t="shared" si="1"/>
        <v>42786</v>
      </c>
      <c r="J20" s="99">
        <f t="shared" si="2"/>
        <v>42786</v>
      </c>
      <c r="K20" s="99">
        <f t="shared" si="3"/>
        <v>42786</v>
      </c>
      <c r="L20" s="99">
        <f t="shared" si="4"/>
        <v>42785</v>
      </c>
      <c r="M20" s="99">
        <f t="shared" si="5"/>
        <v>42785</v>
      </c>
      <c r="N20" s="99">
        <f t="shared" si="6"/>
        <v>42786</v>
      </c>
      <c r="O20" s="99">
        <f t="shared" si="7"/>
        <v>42787</v>
      </c>
      <c r="P20" s="99">
        <f t="shared" si="8"/>
        <v>42788</v>
      </c>
      <c r="Q20" s="99">
        <f t="shared" si="9"/>
        <v>42788</v>
      </c>
    </row>
    <row r="21" spans="1:17" s="13" customFormat="1" ht="22.5" customHeight="1">
      <c r="A21" s="93" t="str">
        <f>SGN!A14</f>
        <v>CARPATHIA</v>
      </c>
      <c r="B21" s="94" t="str">
        <f>SGN!B14</f>
        <v>0031N</v>
      </c>
      <c r="C21" s="95">
        <f>SGN!C14</f>
        <v>42780</v>
      </c>
      <c r="D21" s="96">
        <f t="shared" si="0"/>
        <v>42780</v>
      </c>
      <c r="E21" s="97">
        <f>SGN!E14</f>
        <v>42779.416666666664</v>
      </c>
      <c r="F21" s="97">
        <f>+SGN!F14</f>
        <v>42778.583333333336</v>
      </c>
      <c r="G21" s="98">
        <f t="shared" si="10"/>
        <v>42786</v>
      </c>
      <c r="H21" s="98">
        <f t="shared" si="11"/>
        <v>42789</v>
      </c>
      <c r="I21" s="99">
        <f t="shared" si="1"/>
        <v>42793</v>
      </c>
      <c r="J21" s="99">
        <f t="shared" si="2"/>
        <v>42793</v>
      </c>
      <c r="K21" s="99">
        <f t="shared" si="3"/>
        <v>42793</v>
      </c>
      <c r="L21" s="99">
        <f t="shared" si="4"/>
        <v>42792</v>
      </c>
      <c r="M21" s="99">
        <f t="shared" si="5"/>
        <v>42792</v>
      </c>
      <c r="N21" s="99">
        <f t="shared" si="6"/>
        <v>42793</v>
      </c>
      <c r="O21" s="99">
        <f t="shared" si="7"/>
        <v>42794</v>
      </c>
      <c r="P21" s="99">
        <f t="shared" si="8"/>
        <v>42795</v>
      </c>
      <c r="Q21" s="99">
        <f t="shared" si="9"/>
        <v>42795</v>
      </c>
    </row>
    <row r="22" spans="1:17" s="13" customFormat="1" ht="22.5" customHeight="1">
      <c r="A22" s="93" t="str">
        <f>SGN!A15</f>
        <v>NORTHERN VOLITION</v>
      </c>
      <c r="B22" s="94" t="str">
        <f>SGN!B15</f>
        <v>1702N</v>
      </c>
      <c r="C22" s="95">
        <f>SGN!C15</f>
        <v>42794</v>
      </c>
      <c r="D22" s="96">
        <f t="shared" si="0"/>
        <v>42794</v>
      </c>
      <c r="E22" s="97">
        <f>SGN!E15</f>
        <v>42793.416666666664</v>
      </c>
      <c r="F22" s="97">
        <f>+SGN!F15</f>
        <v>42792.583333333336</v>
      </c>
      <c r="G22" s="98">
        <f t="shared" si="10"/>
        <v>42800</v>
      </c>
      <c r="H22" s="98">
        <f t="shared" si="11"/>
        <v>42803</v>
      </c>
      <c r="I22" s="99">
        <f t="shared" si="1"/>
        <v>42807</v>
      </c>
      <c r="J22" s="99">
        <f t="shared" si="2"/>
        <v>42807</v>
      </c>
      <c r="K22" s="99">
        <f t="shared" si="3"/>
        <v>42807</v>
      </c>
      <c r="L22" s="99">
        <f t="shared" si="4"/>
        <v>42806</v>
      </c>
      <c r="M22" s="99">
        <f t="shared" si="5"/>
        <v>42806</v>
      </c>
      <c r="N22" s="99">
        <f t="shared" si="6"/>
        <v>42807</v>
      </c>
      <c r="O22" s="99">
        <f t="shared" si="7"/>
        <v>42808</v>
      </c>
      <c r="P22" s="99">
        <f t="shared" si="8"/>
        <v>42809</v>
      </c>
      <c r="Q22" s="99">
        <f t="shared" si="9"/>
        <v>42809</v>
      </c>
    </row>
    <row r="23" spans="1:17" s="13" customFormat="1" ht="15" customHeight="1">
      <c r="A23" s="24" t="s">
        <v>34</v>
      </c>
      <c r="B23" s="25"/>
      <c r="C23" s="25"/>
      <c r="D23" s="26"/>
      <c r="E23" s="26"/>
      <c r="F23" s="26"/>
      <c r="G23" s="27">
        <f>G22-C22</f>
        <v>6</v>
      </c>
      <c r="H23" s="27">
        <f>H22-C22</f>
        <v>9</v>
      </c>
      <c r="I23" s="27">
        <f aca="true" t="shared" si="12" ref="I23:Q23">I17-$C$17</f>
        <v>13</v>
      </c>
      <c r="J23" s="27">
        <f t="shared" si="12"/>
        <v>13</v>
      </c>
      <c r="K23" s="27">
        <f t="shared" si="12"/>
        <v>13</v>
      </c>
      <c r="L23" s="27">
        <f t="shared" si="12"/>
        <v>12</v>
      </c>
      <c r="M23" s="27">
        <f t="shared" si="12"/>
        <v>12</v>
      </c>
      <c r="N23" s="27">
        <f t="shared" si="12"/>
        <v>13</v>
      </c>
      <c r="O23" s="27">
        <f t="shared" si="12"/>
        <v>14</v>
      </c>
      <c r="P23" s="27">
        <f t="shared" si="12"/>
        <v>15</v>
      </c>
      <c r="Q23" s="27">
        <f t="shared" si="12"/>
        <v>15</v>
      </c>
    </row>
    <row r="25" spans="1:16" s="13" customFormat="1" ht="18.75" customHeight="1">
      <c r="A25" s="34" t="s">
        <v>95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s="30" customFormat="1" ht="51">
      <c r="A26" s="19" t="s">
        <v>2</v>
      </c>
      <c r="B26" s="20" t="s">
        <v>3</v>
      </c>
      <c r="C26" s="236" t="s">
        <v>25</v>
      </c>
      <c r="D26" s="237"/>
      <c r="E26" s="21" t="s">
        <v>26</v>
      </c>
      <c r="F26" s="22" t="s">
        <v>27</v>
      </c>
      <c r="G26" s="28" t="s">
        <v>41</v>
      </c>
      <c r="H26" s="42" t="s">
        <v>56</v>
      </c>
      <c r="I26" s="42" t="s">
        <v>57</v>
      </c>
      <c r="J26" s="42" t="s">
        <v>58</v>
      </c>
      <c r="K26" s="42" t="s">
        <v>59</v>
      </c>
      <c r="L26" s="42" t="s">
        <v>60</v>
      </c>
      <c r="M26" s="42" t="s">
        <v>61</v>
      </c>
      <c r="N26" s="23" t="s">
        <v>62</v>
      </c>
      <c r="O26" s="23" t="s">
        <v>63</v>
      </c>
      <c r="P26" s="23" t="s">
        <v>64</v>
      </c>
    </row>
    <row r="27" spans="1:12" s="25" customFormat="1" ht="21" customHeight="1" hidden="1">
      <c r="A27" s="93" t="s">
        <v>44</v>
      </c>
      <c r="B27" s="94" t="s">
        <v>87</v>
      </c>
      <c r="C27" s="100">
        <v>42402</v>
      </c>
      <c r="D27" s="96">
        <v>42397</v>
      </c>
      <c r="E27" s="103">
        <v>42401.125</v>
      </c>
      <c r="F27" s="103">
        <v>42400.5</v>
      </c>
      <c r="G27" s="99" t="s">
        <v>11</v>
      </c>
      <c r="H27" s="99">
        <f>C27+4</f>
        <v>42406</v>
      </c>
      <c r="I27" s="99">
        <f>C27+8</f>
        <v>42410</v>
      </c>
      <c r="J27" s="99">
        <f>C27+10</f>
        <v>42412</v>
      </c>
      <c r="K27" s="99">
        <f>C27+9</f>
        <v>42411</v>
      </c>
      <c r="L27" s="99">
        <f>C27+12</f>
        <v>42414</v>
      </c>
    </row>
    <row r="28" spans="1:12" s="25" customFormat="1" ht="21" customHeight="1" hidden="1">
      <c r="A28" s="93" t="s">
        <v>42</v>
      </c>
      <c r="B28" s="94" t="s">
        <v>77</v>
      </c>
      <c r="C28" s="100">
        <v>42408</v>
      </c>
      <c r="D28" s="96">
        <v>42404</v>
      </c>
      <c r="E28" s="103">
        <v>42406.99930555555</v>
      </c>
      <c r="F28" s="103">
        <v>42406.166666666664</v>
      </c>
      <c r="G28" s="99">
        <f>C28+3</f>
        <v>42411</v>
      </c>
      <c r="H28" s="99">
        <f>C28+4</f>
        <v>42412</v>
      </c>
      <c r="I28" s="99">
        <f>C28+8</f>
        <v>42416</v>
      </c>
      <c r="J28" s="99">
        <f>C28+10</f>
        <v>42418</v>
      </c>
      <c r="K28" s="99">
        <f>C28+9</f>
        <v>42417</v>
      </c>
      <c r="L28" s="99">
        <f>C28+12</f>
        <v>42420</v>
      </c>
    </row>
    <row r="29" spans="1:12" s="25" customFormat="1" ht="21" customHeight="1" hidden="1">
      <c r="A29" s="93" t="s">
        <v>43</v>
      </c>
      <c r="B29" s="94" t="s">
        <v>78</v>
      </c>
      <c r="C29" s="95">
        <v>42411</v>
      </c>
      <c r="D29" s="96">
        <v>42411</v>
      </c>
      <c r="E29" s="241" t="s">
        <v>94</v>
      </c>
      <c r="F29" s="242"/>
      <c r="G29" s="242"/>
      <c r="H29" s="242"/>
      <c r="I29" s="242"/>
      <c r="J29" s="242"/>
      <c r="K29" s="242"/>
      <c r="L29" s="243"/>
    </row>
    <row r="30" spans="1:12" s="25" customFormat="1" ht="21" customHeight="1" hidden="1">
      <c r="A30" s="93" t="s">
        <v>43</v>
      </c>
      <c r="B30" s="94" t="s">
        <v>78</v>
      </c>
      <c r="C30" s="95">
        <v>42418</v>
      </c>
      <c r="D30" s="96">
        <v>42418</v>
      </c>
      <c r="E30" s="103">
        <v>42417.625</v>
      </c>
      <c r="F30" s="103">
        <v>42416.791666666664</v>
      </c>
      <c r="G30" s="99">
        <f>C30+3</f>
        <v>42421</v>
      </c>
      <c r="H30" s="99">
        <f>C30+4</f>
        <v>42422</v>
      </c>
      <c r="I30" s="99">
        <f>C30+8</f>
        <v>42426</v>
      </c>
      <c r="J30" s="99">
        <f>C30+10</f>
        <v>42428</v>
      </c>
      <c r="K30" s="99">
        <f>C30+9</f>
        <v>42427</v>
      </c>
      <c r="L30" s="99">
        <f>C30+12</f>
        <v>42430</v>
      </c>
    </row>
    <row r="31" spans="1:12" s="25" customFormat="1" ht="21" customHeight="1" hidden="1">
      <c r="A31" s="93" t="s">
        <v>44</v>
      </c>
      <c r="B31" s="94" t="s">
        <v>88</v>
      </c>
      <c r="C31" s="95">
        <v>42425</v>
      </c>
      <c r="D31" s="96">
        <v>42425</v>
      </c>
      <c r="E31" s="103">
        <v>42424.625</v>
      </c>
      <c r="F31" s="103">
        <v>42423.791666666664</v>
      </c>
      <c r="G31" s="99">
        <f>C31+3</f>
        <v>42428</v>
      </c>
      <c r="H31" s="99">
        <f>C31+4</f>
        <v>42429</v>
      </c>
      <c r="I31" s="99">
        <f>C31+8</f>
        <v>42433</v>
      </c>
      <c r="J31" s="99">
        <f>C31+10</f>
        <v>42435</v>
      </c>
      <c r="K31" s="99">
        <f>C31+9</f>
        <v>42434</v>
      </c>
      <c r="L31" s="99">
        <f>C31+12</f>
        <v>42437</v>
      </c>
    </row>
    <row r="32" spans="1:16" s="25" customFormat="1" ht="21" customHeight="1" hidden="1">
      <c r="A32" s="93" t="s">
        <v>42</v>
      </c>
      <c r="B32" s="94" t="s">
        <v>6</v>
      </c>
      <c r="C32" s="95">
        <v>42432</v>
      </c>
      <c r="D32" s="96">
        <f aca="true" t="shared" si="13" ref="D32:D38">C32</f>
        <v>42432</v>
      </c>
      <c r="E32" s="103">
        <v>42431.625</v>
      </c>
      <c r="F32" s="103">
        <v>42430.791666666664</v>
      </c>
      <c r="G32" s="99">
        <f aca="true" t="shared" si="14" ref="G32:G38">C32+9</f>
        <v>42441</v>
      </c>
      <c r="H32" s="99">
        <f>G32+4</f>
        <v>42445</v>
      </c>
      <c r="I32" s="99">
        <f>G32+4</f>
        <v>42445</v>
      </c>
      <c r="J32" s="99">
        <f>G32+4</f>
        <v>42445</v>
      </c>
      <c r="K32" s="99">
        <f>G32+3</f>
        <v>42444</v>
      </c>
      <c r="L32" s="99">
        <f>G32+3</f>
        <v>42444</v>
      </c>
      <c r="M32" s="99">
        <f>G32+4</f>
        <v>42445</v>
      </c>
      <c r="N32" s="99">
        <f>G32+5</f>
        <v>42446</v>
      </c>
      <c r="O32" s="99">
        <f>G32+6</f>
        <v>42447</v>
      </c>
      <c r="P32" s="99">
        <f>G32+6</f>
        <v>42447</v>
      </c>
    </row>
    <row r="33" spans="1:16" s="25" customFormat="1" ht="21" customHeight="1" hidden="1">
      <c r="A33" s="93" t="s">
        <v>43</v>
      </c>
      <c r="B33" s="94" t="s">
        <v>9</v>
      </c>
      <c r="C33" s="95">
        <f>C32+7</f>
        <v>42439</v>
      </c>
      <c r="D33" s="96">
        <f t="shared" si="13"/>
        <v>42439</v>
      </c>
      <c r="E33" s="103">
        <f>E32+7</f>
        <v>42438.625</v>
      </c>
      <c r="F33" s="103">
        <f>F32+7</f>
        <v>42437.791666666664</v>
      </c>
      <c r="G33" s="99">
        <f t="shared" si="14"/>
        <v>42448</v>
      </c>
      <c r="H33" s="99">
        <f aca="true" t="shared" si="15" ref="H33:H38">G33+4</f>
        <v>42452</v>
      </c>
      <c r="I33" s="99">
        <f aca="true" t="shared" si="16" ref="I33:I38">G33+4</f>
        <v>42452</v>
      </c>
      <c r="J33" s="99">
        <f aca="true" t="shared" si="17" ref="J33:J38">G33+4</f>
        <v>42452</v>
      </c>
      <c r="K33" s="99">
        <f aca="true" t="shared" si="18" ref="K33:K38">G33+3</f>
        <v>42451</v>
      </c>
      <c r="L33" s="99">
        <f aca="true" t="shared" si="19" ref="L33:L38">G33+3</f>
        <v>42451</v>
      </c>
      <c r="M33" s="99">
        <f aca="true" t="shared" si="20" ref="M33:M38">G33+4</f>
        <v>42452</v>
      </c>
      <c r="N33" s="99">
        <f aca="true" t="shared" si="21" ref="N33:N38">G33+5</f>
        <v>42453</v>
      </c>
      <c r="O33" s="99">
        <f aca="true" t="shared" si="22" ref="O33:O38">G33+6</f>
        <v>42454</v>
      </c>
      <c r="P33" s="99">
        <f aca="true" t="shared" si="23" ref="P33:P38">G33+6</f>
        <v>42454</v>
      </c>
    </row>
    <row r="34" spans="1:16" s="25" customFormat="1" ht="21" customHeight="1">
      <c r="A34" s="93" t="str">
        <f>SGN!A37</f>
        <v>HEUNG-A GREEN</v>
      </c>
      <c r="B34" s="94" t="str">
        <f>SGN!B37</f>
        <v>0118N</v>
      </c>
      <c r="C34" s="95">
        <f>SGN!C37</f>
        <v>42754</v>
      </c>
      <c r="D34" s="96">
        <f t="shared" si="13"/>
        <v>42754</v>
      </c>
      <c r="E34" s="103">
        <f>SGN!E37</f>
        <v>42753.625</v>
      </c>
      <c r="F34" s="103">
        <f>SGN!F37</f>
        <v>42752.791666666664</v>
      </c>
      <c r="G34" s="99">
        <f t="shared" si="14"/>
        <v>42763</v>
      </c>
      <c r="H34" s="99">
        <f t="shared" si="15"/>
        <v>42767</v>
      </c>
      <c r="I34" s="99">
        <f t="shared" si="16"/>
        <v>42767</v>
      </c>
      <c r="J34" s="99">
        <f t="shared" si="17"/>
        <v>42767</v>
      </c>
      <c r="K34" s="99">
        <f t="shared" si="18"/>
        <v>42766</v>
      </c>
      <c r="L34" s="99">
        <f t="shared" si="19"/>
        <v>42766</v>
      </c>
      <c r="M34" s="99">
        <f t="shared" si="20"/>
        <v>42767</v>
      </c>
      <c r="N34" s="99">
        <f t="shared" si="21"/>
        <v>42768</v>
      </c>
      <c r="O34" s="99">
        <f t="shared" si="22"/>
        <v>42769</v>
      </c>
      <c r="P34" s="99">
        <f t="shared" si="23"/>
        <v>42769</v>
      </c>
    </row>
    <row r="35" spans="1:16" s="25" customFormat="1" ht="21" customHeight="1">
      <c r="A35" s="93" t="str">
        <f>SGN!A38</f>
        <v>WINCHESTER STRAIT</v>
      </c>
      <c r="B35" s="94" t="str">
        <f>SGN!B38</f>
        <v>0154N</v>
      </c>
      <c r="C35" s="95">
        <f>SGN!C38</f>
        <v>42761</v>
      </c>
      <c r="D35" s="96">
        <f t="shared" si="13"/>
        <v>42761</v>
      </c>
      <c r="E35" s="103">
        <f>SGN!E38</f>
        <v>42760.625</v>
      </c>
      <c r="F35" s="103">
        <f>SGN!F38</f>
        <v>42759.791666666664</v>
      </c>
      <c r="G35" s="99">
        <f t="shared" si="14"/>
        <v>42770</v>
      </c>
      <c r="H35" s="99">
        <f>G35+4</f>
        <v>42774</v>
      </c>
      <c r="I35" s="99">
        <f>G35+4</f>
        <v>42774</v>
      </c>
      <c r="J35" s="99">
        <f>G35+4</f>
        <v>42774</v>
      </c>
      <c r="K35" s="99">
        <f>G35+3</f>
        <v>42773</v>
      </c>
      <c r="L35" s="99">
        <f>G35+3</f>
        <v>42773</v>
      </c>
      <c r="M35" s="99">
        <f>G35+4</f>
        <v>42774</v>
      </c>
      <c r="N35" s="99">
        <f>G35+5</f>
        <v>42775</v>
      </c>
      <c r="O35" s="99">
        <f>G35+6</f>
        <v>42776</v>
      </c>
      <c r="P35" s="99">
        <f>G35+6</f>
        <v>42776</v>
      </c>
    </row>
    <row r="36" spans="1:16" s="25" customFormat="1" ht="21" customHeight="1">
      <c r="A36" s="93" t="str">
        <f>SGN!A39</f>
        <v>GREEN ACE </v>
      </c>
      <c r="B36" s="94" t="str">
        <f>SGN!B39</f>
        <v>0122N</v>
      </c>
      <c r="C36" s="95">
        <f>SGN!C39</f>
        <v>42768</v>
      </c>
      <c r="D36" s="96">
        <f t="shared" si="13"/>
        <v>42768</v>
      </c>
      <c r="E36" s="103">
        <f>SGN!E39</f>
        <v>42767.625</v>
      </c>
      <c r="F36" s="103">
        <f>SGN!F39</f>
        <v>42766.791666666664</v>
      </c>
      <c r="G36" s="99">
        <f t="shared" si="14"/>
        <v>42777</v>
      </c>
      <c r="H36" s="99">
        <f>G36+4</f>
        <v>42781</v>
      </c>
      <c r="I36" s="99">
        <f>G36+4</f>
        <v>42781</v>
      </c>
      <c r="J36" s="99">
        <f>G36+4</f>
        <v>42781</v>
      </c>
      <c r="K36" s="99">
        <f>G36+3</f>
        <v>42780</v>
      </c>
      <c r="L36" s="99">
        <f>G36+3</f>
        <v>42780</v>
      </c>
      <c r="M36" s="99">
        <f>G36+4</f>
        <v>42781</v>
      </c>
      <c r="N36" s="99">
        <f>G36+5</f>
        <v>42782</v>
      </c>
      <c r="O36" s="99">
        <f>G36+6</f>
        <v>42783</v>
      </c>
      <c r="P36" s="99">
        <f>G36+6</f>
        <v>42783</v>
      </c>
    </row>
    <row r="37" spans="1:16" s="25" customFormat="1" ht="21" customHeight="1">
      <c r="A37" s="93" t="str">
        <f>SGN!A40</f>
        <v>HEUNG-A GREEN</v>
      </c>
      <c r="B37" s="94" t="str">
        <f>SGN!B40</f>
        <v>0119N</v>
      </c>
      <c r="C37" s="95">
        <f>SGN!C40</f>
        <v>42775</v>
      </c>
      <c r="D37" s="96">
        <f t="shared" si="13"/>
        <v>42775</v>
      </c>
      <c r="E37" s="103">
        <f>SGN!E40</f>
        <v>42774.625</v>
      </c>
      <c r="F37" s="103">
        <f>SGN!F40</f>
        <v>42773.791666666664</v>
      </c>
      <c r="G37" s="99">
        <f t="shared" si="14"/>
        <v>42784</v>
      </c>
      <c r="H37" s="99">
        <f>G37+4</f>
        <v>42788</v>
      </c>
      <c r="I37" s="99">
        <f>G37+4</f>
        <v>42788</v>
      </c>
      <c r="J37" s="99">
        <f>G37+4</f>
        <v>42788</v>
      </c>
      <c r="K37" s="99">
        <f>G37+3</f>
        <v>42787</v>
      </c>
      <c r="L37" s="99">
        <f>G37+3</f>
        <v>42787</v>
      </c>
      <c r="M37" s="99">
        <f>G37+4</f>
        <v>42788</v>
      </c>
      <c r="N37" s="99">
        <f>G37+5</f>
        <v>42789</v>
      </c>
      <c r="O37" s="99">
        <f>G37+6</f>
        <v>42790</v>
      </c>
      <c r="P37" s="99">
        <f>G37+6</f>
        <v>42790</v>
      </c>
    </row>
    <row r="38" spans="1:16" s="25" customFormat="1" ht="21" customHeight="1">
      <c r="A38" s="93" t="e">
        <f>SGN!#REF!</f>
        <v>#REF!</v>
      </c>
      <c r="B38" s="94" t="e">
        <f>SGN!#REF!</f>
        <v>#REF!</v>
      </c>
      <c r="C38" s="95" t="e">
        <f>SGN!#REF!</f>
        <v>#REF!</v>
      </c>
      <c r="D38" s="96" t="e">
        <f t="shared" si="13"/>
        <v>#REF!</v>
      </c>
      <c r="E38" s="103" t="e">
        <f>SGN!#REF!</f>
        <v>#REF!</v>
      </c>
      <c r="F38" s="103" t="e">
        <f>SGN!#REF!</f>
        <v>#REF!</v>
      </c>
      <c r="G38" s="99" t="e">
        <f t="shared" si="14"/>
        <v>#REF!</v>
      </c>
      <c r="H38" s="99" t="e">
        <f t="shared" si="15"/>
        <v>#REF!</v>
      </c>
      <c r="I38" s="99" t="e">
        <f t="shared" si="16"/>
        <v>#REF!</v>
      </c>
      <c r="J38" s="99" t="e">
        <f t="shared" si="17"/>
        <v>#REF!</v>
      </c>
      <c r="K38" s="99" t="e">
        <f t="shared" si="18"/>
        <v>#REF!</v>
      </c>
      <c r="L38" s="99" t="e">
        <f t="shared" si="19"/>
        <v>#REF!</v>
      </c>
      <c r="M38" s="99" t="e">
        <f t="shared" si="20"/>
        <v>#REF!</v>
      </c>
      <c r="N38" s="99" t="e">
        <f t="shared" si="21"/>
        <v>#REF!</v>
      </c>
      <c r="O38" s="99" t="e">
        <f t="shared" si="22"/>
        <v>#REF!</v>
      </c>
      <c r="P38" s="99" t="e">
        <f t="shared" si="23"/>
        <v>#REF!</v>
      </c>
    </row>
    <row r="39" spans="1:16" s="25" customFormat="1" ht="16.5" customHeight="1">
      <c r="A39" s="24" t="s">
        <v>34</v>
      </c>
      <c r="B39" s="26"/>
      <c r="C39" s="26"/>
      <c r="D39" s="26"/>
      <c r="E39" s="26"/>
      <c r="F39" s="26"/>
      <c r="G39" s="27">
        <f aca="true" t="shared" si="24" ref="G39:P39">G34-$C$34</f>
        <v>9</v>
      </c>
      <c r="H39" s="27">
        <f t="shared" si="24"/>
        <v>13</v>
      </c>
      <c r="I39" s="27">
        <f t="shared" si="24"/>
        <v>13</v>
      </c>
      <c r="J39" s="27">
        <f t="shared" si="24"/>
        <v>13</v>
      </c>
      <c r="K39" s="27">
        <f t="shared" si="24"/>
        <v>12</v>
      </c>
      <c r="L39" s="27">
        <f t="shared" si="24"/>
        <v>12</v>
      </c>
      <c r="M39" s="27">
        <f t="shared" si="24"/>
        <v>13</v>
      </c>
      <c r="N39" s="27">
        <f t="shared" si="24"/>
        <v>14</v>
      </c>
      <c r="O39" s="27">
        <f t="shared" si="24"/>
        <v>15</v>
      </c>
      <c r="P39" s="27">
        <f t="shared" si="24"/>
        <v>15</v>
      </c>
    </row>
    <row r="40" spans="7:12" ht="12.75">
      <c r="G40" s="27"/>
      <c r="H40" s="27"/>
      <c r="I40" s="27"/>
      <c r="J40" s="27"/>
      <c r="K40" s="27"/>
      <c r="L40" s="27"/>
    </row>
    <row r="41" spans="1:16" s="5" customFormat="1" ht="16.5" customHeight="1">
      <c r="A41" s="90"/>
      <c r="B41" s="43"/>
      <c r="C41" s="43"/>
      <c r="D41" s="43"/>
      <c r="E41" s="43"/>
      <c r="F41" s="43"/>
      <c r="G41" s="27"/>
      <c r="H41" s="27"/>
      <c r="I41" s="27"/>
      <c r="J41" s="27"/>
      <c r="K41" s="27"/>
      <c r="L41" s="27"/>
      <c r="M41" s="27"/>
      <c r="N41" s="27"/>
      <c r="O41" s="27"/>
      <c r="P41" s="27"/>
    </row>
    <row r="42" spans="1:13" s="13" customFormat="1" ht="22.5" customHeight="1">
      <c r="A42" s="232" t="s">
        <v>379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30"/>
    </row>
    <row r="43" spans="1:12" s="30" customFormat="1" ht="25.5">
      <c r="A43" s="19" t="s">
        <v>2</v>
      </c>
      <c r="B43" s="20" t="s">
        <v>3</v>
      </c>
      <c r="C43" s="91" t="s">
        <v>25</v>
      </c>
      <c r="D43" s="92"/>
      <c r="E43" s="21" t="s">
        <v>26</v>
      </c>
      <c r="F43" s="22" t="s">
        <v>27</v>
      </c>
      <c r="G43" s="22" t="s">
        <v>13</v>
      </c>
      <c r="H43" s="44" t="s">
        <v>18</v>
      </c>
      <c r="I43" s="44" t="s">
        <v>17</v>
      </c>
      <c r="J43" s="44" t="s">
        <v>15</v>
      </c>
      <c r="K43" s="44" t="s">
        <v>14</v>
      </c>
      <c r="L43" s="45" t="s">
        <v>16</v>
      </c>
    </row>
    <row r="44" spans="1:12" s="13" customFormat="1" ht="22.5" customHeight="1" hidden="1">
      <c r="A44" s="93" t="s">
        <v>31</v>
      </c>
      <c r="B44" s="94" t="s">
        <v>91</v>
      </c>
      <c r="C44" s="95">
        <v>42395</v>
      </c>
      <c r="D44" s="96">
        <v>42395</v>
      </c>
      <c r="E44" s="97">
        <v>42394.416666666664</v>
      </c>
      <c r="F44" s="97">
        <v>42393.583333333336</v>
      </c>
      <c r="G44" s="98" t="e">
        <f>B44+9</f>
        <v>#VALUE!</v>
      </c>
      <c r="H44" s="99">
        <f>C44+13</f>
        <v>42408</v>
      </c>
      <c r="I44" s="99">
        <f>C44+13</f>
        <v>42408</v>
      </c>
      <c r="J44" s="99">
        <f>C44+10</f>
        <v>42405</v>
      </c>
      <c r="K44" s="99">
        <f>C44+9</f>
        <v>42404</v>
      </c>
      <c r="L44" s="99">
        <f>C44+12</f>
        <v>42407</v>
      </c>
    </row>
    <row r="45" spans="1:12" s="13" customFormat="1" ht="22.5" customHeight="1" hidden="1">
      <c r="A45" s="93" t="s">
        <v>32</v>
      </c>
      <c r="B45" s="94" t="s">
        <v>92</v>
      </c>
      <c r="C45" s="95">
        <v>42402</v>
      </c>
      <c r="D45" s="96">
        <v>42402</v>
      </c>
      <c r="E45" s="97">
        <v>42401.416666666664</v>
      </c>
      <c r="F45" s="97">
        <v>42400.583333333336</v>
      </c>
      <c r="G45" s="98" t="e">
        <f>B45+9</f>
        <v>#VALUE!</v>
      </c>
      <c r="H45" s="99">
        <f>C45+13</f>
        <v>42415</v>
      </c>
      <c r="I45" s="99">
        <f>C45+13</f>
        <v>42415</v>
      </c>
      <c r="J45" s="99">
        <f>C45+10</f>
        <v>42412</v>
      </c>
      <c r="K45" s="99">
        <f>C45+9</f>
        <v>42411</v>
      </c>
      <c r="L45" s="99">
        <f>C45+12</f>
        <v>42414</v>
      </c>
    </row>
    <row r="46" spans="1:12" s="13" customFormat="1" ht="22.5" customHeight="1" hidden="1">
      <c r="A46" s="93" t="s">
        <v>33</v>
      </c>
      <c r="B46" s="94" t="s">
        <v>93</v>
      </c>
      <c r="C46" s="95">
        <v>42409</v>
      </c>
      <c r="D46" s="96">
        <v>42409</v>
      </c>
      <c r="E46" s="97">
        <v>42408.416666666664</v>
      </c>
      <c r="F46" s="97">
        <v>42407.583333333336</v>
      </c>
      <c r="G46" s="98" t="e">
        <f>B46+9</f>
        <v>#VALUE!</v>
      </c>
      <c r="H46" s="99">
        <f>C46+13</f>
        <v>42422</v>
      </c>
      <c r="I46" s="99">
        <f>C46+13</f>
        <v>42422</v>
      </c>
      <c r="J46" s="99">
        <f>C46+10</f>
        <v>42419</v>
      </c>
      <c r="K46" s="99">
        <f>C46+9</f>
        <v>42418</v>
      </c>
      <c r="L46" s="99">
        <f>C46+12</f>
        <v>42421</v>
      </c>
    </row>
    <row r="47" spans="1:12" s="13" customFormat="1" ht="22.5" customHeight="1" hidden="1">
      <c r="A47" s="93" t="s">
        <v>30</v>
      </c>
      <c r="B47" s="94" t="s">
        <v>79</v>
      </c>
      <c r="C47" s="100">
        <v>42419</v>
      </c>
      <c r="D47" s="101">
        <f aca="true" t="shared" si="25" ref="D47:D56">C47</f>
        <v>42419</v>
      </c>
      <c r="E47" s="102">
        <v>42418.5</v>
      </c>
      <c r="F47" s="102">
        <v>42417.666666666664</v>
      </c>
      <c r="G47" s="98" t="e">
        <f>B47+9</f>
        <v>#VALUE!</v>
      </c>
      <c r="H47" s="99">
        <f>C47+13</f>
        <v>42432</v>
      </c>
      <c r="I47" s="99">
        <f>C47+13</f>
        <v>42432</v>
      </c>
      <c r="J47" s="99">
        <f>C47+10</f>
        <v>42429</v>
      </c>
      <c r="K47" s="99">
        <f>C47+9</f>
        <v>42428</v>
      </c>
      <c r="L47" s="99">
        <f>C47+12</f>
        <v>42431</v>
      </c>
    </row>
    <row r="48" spans="1:12" s="13" customFormat="1" ht="22.5" customHeight="1" hidden="1">
      <c r="A48" s="93" t="s">
        <v>31</v>
      </c>
      <c r="B48" s="94" t="s">
        <v>92</v>
      </c>
      <c r="C48" s="100">
        <v>42425</v>
      </c>
      <c r="D48" s="101">
        <f t="shared" si="25"/>
        <v>42425</v>
      </c>
      <c r="E48" s="102">
        <v>42423.99930555555</v>
      </c>
      <c r="F48" s="102">
        <v>42423.166666666664</v>
      </c>
      <c r="G48" s="98" t="e">
        <f>B48+9</f>
        <v>#VALUE!</v>
      </c>
      <c r="H48" s="99">
        <f>C48+13</f>
        <v>42438</v>
      </c>
      <c r="I48" s="99">
        <f>C48+13</f>
        <v>42438</v>
      </c>
      <c r="J48" s="99">
        <f>C48+10</f>
        <v>42435</v>
      </c>
      <c r="K48" s="99">
        <f>C48+9</f>
        <v>42434</v>
      </c>
      <c r="L48" s="99">
        <f>C48+12</f>
        <v>42437</v>
      </c>
    </row>
    <row r="49" spans="1:12" s="13" customFormat="1" ht="22.5" customHeight="1" hidden="1">
      <c r="A49" s="93" t="s">
        <v>32</v>
      </c>
      <c r="B49" s="94" t="s">
        <v>71</v>
      </c>
      <c r="C49" s="95">
        <v>42430</v>
      </c>
      <c r="D49" s="96">
        <f t="shared" si="25"/>
        <v>42430</v>
      </c>
      <c r="E49" s="241" t="s">
        <v>94</v>
      </c>
      <c r="F49" s="242"/>
      <c r="G49" s="243"/>
      <c r="H49" s="99" t="s">
        <v>11</v>
      </c>
      <c r="I49" s="99" t="s">
        <v>11</v>
      </c>
      <c r="J49" s="99" t="s">
        <v>11</v>
      </c>
      <c r="K49" s="99" t="s">
        <v>11</v>
      </c>
      <c r="L49" s="99" t="s">
        <v>11</v>
      </c>
    </row>
    <row r="50" spans="1:12" s="13" customFormat="1" ht="22.5" customHeight="1" hidden="1">
      <c r="A50" s="93" t="s">
        <v>32</v>
      </c>
      <c r="B50" s="94" t="s">
        <v>71</v>
      </c>
      <c r="C50" s="95">
        <f>C49+7</f>
        <v>42437</v>
      </c>
      <c r="D50" s="96">
        <f t="shared" si="25"/>
        <v>42437</v>
      </c>
      <c r="E50" s="97">
        <v>42436.416666666664</v>
      </c>
      <c r="F50" s="97">
        <v>42435.583333333336</v>
      </c>
      <c r="G50" s="98">
        <f>C50+6</f>
        <v>42443</v>
      </c>
      <c r="H50" s="99">
        <f>G50+7</f>
        <v>42450</v>
      </c>
      <c r="I50" s="99">
        <f>G50+7</f>
        <v>42450</v>
      </c>
      <c r="J50" s="99">
        <f>G50+4</f>
        <v>42447</v>
      </c>
      <c r="K50" s="99">
        <f>G50+3</f>
        <v>42446</v>
      </c>
      <c r="L50" s="99">
        <f>G50+6</f>
        <v>42449</v>
      </c>
    </row>
    <row r="51" spans="1:12" s="13" customFormat="1" ht="22.5" customHeight="1">
      <c r="A51" s="93" t="str">
        <f>SGN!A10</f>
        <v>CARPATHIA</v>
      </c>
      <c r="B51" s="94" t="str">
        <f>SGN!B10</f>
        <v>0030N</v>
      </c>
      <c r="C51" s="95">
        <f>SGN!C10</f>
        <v>42752</v>
      </c>
      <c r="D51" s="96">
        <f t="shared" si="25"/>
        <v>42752</v>
      </c>
      <c r="E51" s="97">
        <f>SGN!E10</f>
        <v>42751.416666666664</v>
      </c>
      <c r="F51" s="97">
        <f>SGN!F10</f>
        <v>42750.583333333336</v>
      </c>
      <c r="G51" s="98">
        <f aca="true" t="shared" si="26" ref="G51:G56">C51+9</f>
        <v>42761</v>
      </c>
      <c r="H51" s="99">
        <f aca="true" t="shared" si="27" ref="H51:H56">G51+7</f>
        <v>42768</v>
      </c>
      <c r="I51" s="99">
        <f aca="true" t="shared" si="28" ref="I51:I56">G51+7</f>
        <v>42768</v>
      </c>
      <c r="J51" s="99">
        <f aca="true" t="shared" si="29" ref="J51:J56">G51+4</f>
        <v>42765</v>
      </c>
      <c r="K51" s="99">
        <f aca="true" t="shared" si="30" ref="K51:K56">G51+3</f>
        <v>42764</v>
      </c>
      <c r="L51" s="99">
        <f aca="true" t="shared" si="31" ref="L51:L56">G51+6</f>
        <v>42767</v>
      </c>
    </row>
    <row r="52" spans="1:12" s="13" customFormat="1" ht="22.5" customHeight="1">
      <c r="A52" s="93" t="str">
        <f>SGN!A11</f>
        <v>NORTHERN VOLITION</v>
      </c>
      <c r="B52" s="94" t="str">
        <f>SGN!B11</f>
        <v>1701N</v>
      </c>
      <c r="C52" s="95">
        <f>SGN!C11</f>
        <v>42759</v>
      </c>
      <c r="D52" s="96">
        <f t="shared" si="25"/>
        <v>42759</v>
      </c>
      <c r="E52" s="97">
        <f>SGN!E11</f>
        <v>42758.416666666664</v>
      </c>
      <c r="F52" s="97">
        <f>SGN!F11</f>
        <v>42757.583333333336</v>
      </c>
      <c r="G52" s="98">
        <f t="shared" si="26"/>
        <v>42768</v>
      </c>
      <c r="H52" s="99">
        <f t="shared" si="27"/>
        <v>42775</v>
      </c>
      <c r="I52" s="99">
        <f t="shared" si="28"/>
        <v>42775</v>
      </c>
      <c r="J52" s="99">
        <f t="shared" si="29"/>
        <v>42772</v>
      </c>
      <c r="K52" s="99">
        <f t="shared" si="30"/>
        <v>42771</v>
      </c>
      <c r="L52" s="99">
        <f t="shared" si="31"/>
        <v>42774</v>
      </c>
    </row>
    <row r="53" spans="1:12" s="13" customFormat="1" ht="22.5" customHeight="1">
      <c r="A53" s="93" t="str">
        <f>SGN!A12</f>
        <v>CIMBRIA</v>
      </c>
      <c r="B53" s="94" t="str">
        <f>SGN!B12</f>
        <v>0010N</v>
      </c>
      <c r="C53" s="95">
        <f>SGN!C12</f>
        <v>42766</v>
      </c>
      <c r="D53" s="96">
        <f t="shared" si="25"/>
        <v>42766</v>
      </c>
      <c r="E53" s="97">
        <f>SGN!E12</f>
        <v>42765.416666666664</v>
      </c>
      <c r="F53" s="97">
        <f>SGN!F12</f>
        <v>42764.583333333336</v>
      </c>
      <c r="G53" s="98">
        <f t="shared" si="26"/>
        <v>42775</v>
      </c>
      <c r="H53" s="99">
        <f t="shared" si="27"/>
        <v>42782</v>
      </c>
      <c r="I53" s="99">
        <f t="shared" si="28"/>
        <v>42782</v>
      </c>
      <c r="J53" s="99">
        <f t="shared" si="29"/>
        <v>42779</v>
      </c>
      <c r="K53" s="99">
        <f t="shared" si="30"/>
        <v>42778</v>
      </c>
      <c r="L53" s="99">
        <f t="shared" si="31"/>
        <v>42781</v>
      </c>
    </row>
    <row r="54" spans="1:12" s="13" customFormat="1" ht="22.5" customHeight="1">
      <c r="A54" s="93" t="str">
        <f>SGN!A13</f>
        <v>CAPE MAHON</v>
      </c>
      <c r="B54" s="94" t="str">
        <f>SGN!B13</f>
        <v>1701N</v>
      </c>
      <c r="C54" s="95">
        <f>SGN!C13</f>
        <v>42773</v>
      </c>
      <c r="D54" s="96">
        <f t="shared" si="25"/>
        <v>42773</v>
      </c>
      <c r="E54" s="97">
        <f>SGN!E13</f>
        <v>42772.416666666664</v>
      </c>
      <c r="F54" s="97">
        <f>SGN!F13</f>
        <v>42771.583333333336</v>
      </c>
      <c r="G54" s="98">
        <f t="shared" si="26"/>
        <v>42782</v>
      </c>
      <c r="H54" s="99">
        <f t="shared" si="27"/>
        <v>42789</v>
      </c>
      <c r="I54" s="99">
        <f t="shared" si="28"/>
        <v>42789</v>
      </c>
      <c r="J54" s="99">
        <f t="shared" si="29"/>
        <v>42786</v>
      </c>
      <c r="K54" s="99">
        <f t="shared" si="30"/>
        <v>42785</v>
      </c>
      <c r="L54" s="99">
        <f t="shared" si="31"/>
        <v>42788</v>
      </c>
    </row>
    <row r="55" spans="1:12" s="13" customFormat="1" ht="22.5" customHeight="1">
      <c r="A55" s="93" t="str">
        <f>SGN!A14</f>
        <v>CARPATHIA</v>
      </c>
      <c r="B55" s="94" t="str">
        <f>SGN!B14</f>
        <v>0031N</v>
      </c>
      <c r="C55" s="95">
        <f>SGN!C14</f>
        <v>42780</v>
      </c>
      <c r="D55" s="96">
        <f t="shared" si="25"/>
        <v>42780</v>
      </c>
      <c r="E55" s="97">
        <f>SGN!E14</f>
        <v>42779.416666666664</v>
      </c>
      <c r="F55" s="97">
        <f>SGN!F14</f>
        <v>42778.583333333336</v>
      </c>
      <c r="G55" s="98">
        <f t="shared" si="26"/>
        <v>42789</v>
      </c>
      <c r="H55" s="99">
        <f t="shared" si="27"/>
        <v>42796</v>
      </c>
      <c r="I55" s="99">
        <f t="shared" si="28"/>
        <v>42796</v>
      </c>
      <c r="J55" s="99">
        <f t="shared" si="29"/>
        <v>42793</v>
      </c>
      <c r="K55" s="99">
        <f t="shared" si="30"/>
        <v>42792</v>
      </c>
      <c r="L55" s="99">
        <f t="shared" si="31"/>
        <v>42795</v>
      </c>
    </row>
    <row r="56" spans="1:12" s="13" customFormat="1" ht="22.5" customHeight="1">
      <c r="A56" s="93" t="str">
        <f>SGN!A15</f>
        <v>NORTHERN VOLITION</v>
      </c>
      <c r="B56" s="94" t="str">
        <f>SGN!B15</f>
        <v>1702N</v>
      </c>
      <c r="C56" s="95">
        <f>SGN!C15</f>
        <v>42794</v>
      </c>
      <c r="D56" s="96">
        <f t="shared" si="25"/>
        <v>42794</v>
      </c>
      <c r="E56" s="97">
        <f>SGN!E15</f>
        <v>42793.416666666664</v>
      </c>
      <c r="F56" s="97">
        <f>SGN!F15</f>
        <v>42792.583333333336</v>
      </c>
      <c r="G56" s="98">
        <f t="shared" si="26"/>
        <v>42803</v>
      </c>
      <c r="H56" s="99">
        <f t="shared" si="27"/>
        <v>42810</v>
      </c>
      <c r="I56" s="99">
        <f t="shared" si="28"/>
        <v>42810</v>
      </c>
      <c r="J56" s="99">
        <f t="shared" si="29"/>
        <v>42807</v>
      </c>
      <c r="K56" s="99">
        <f t="shared" si="30"/>
        <v>42806</v>
      </c>
      <c r="L56" s="99">
        <f t="shared" si="31"/>
        <v>42809</v>
      </c>
    </row>
    <row r="57" spans="1:12" s="13" customFormat="1" ht="15" customHeight="1">
      <c r="A57" s="24" t="s">
        <v>34</v>
      </c>
      <c r="B57" s="25"/>
      <c r="C57" s="25"/>
      <c r="D57" s="26"/>
      <c r="E57" s="26"/>
      <c r="F57" s="26"/>
      <c r="G57" s="27">
        <f aca="true" t="shared" si="32" ref="G57:L57">G51-$C$51</f>
        <v>9</v>
      </c>
      <c r="H57" s="27">
        <f t="shared" si="32"/>
        <v>16</v>
      </c>
      <c r="I57" s="27">
        <f t="shared" si="32"/>
        <v>16</v>
      </c>
      <c r="J57" s="27">
        <f t="shared" si="32"/>
        <v>13</v>
      </c>
      <c r="K57" s="27">
        <f t="shared" si="32"/>
        <v>12</v>
      </c>
      <c r="L57" s="27">
        <f t="shared" si="32"/>
        <v>15</v>
      </c>
    </row>
    <row r="58" spans="7:12" ht="12.75">
      <c r="G58" s="27"/>
      <c r="H58" s="27"/>
      <c r="I58" s="27"/>
      <c r="J58" s="27"/>
      <c r="K58" s="27"/>
      <c r="L58" s="27"/>
    </row>
    <row r="59" spans="1:13" s="13" customFormat="1" ht="22.5" customHeight="1">
      <c r="A59" s="232" t="s">
        <v>380</v>
      </c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30"/>
    </row>
    <row r="60" spans="1:12" s="30" customFormat="1" ht="25.5">
      <c r="A60" s="19" t="s">
        <v>2</v>
      </c>
      <c r="B60" s="20" t="s">
        <v>3</v>
      </c>
      <c r="C60" s="91" t="s">
        <v>25</v>
      </c>
      <c r="D60" s="92"/>
      <c r="E60" s="21" t="s">
        <v>26</v>
      </c>
      <c r="F60" s="22" t="s">
        <v>27</v>
      </c>
      <c r="G60" s="22" t="s">
        <v>13</v>
      </c>
      <c r="H60" s="44" t="s">
        <v>18</v>
      </c>
      <c r="I60" s="44" t="s">
        <v>17</v>
      </c>
      <c r="J60" s="44" t="s">
        <v>15</v>
      </c>
      <c r="K60" s="44" t="s">
        <v>14</v>
      </c>
      <c r="L60" s="45" t="s">
        <v>16</v>
      </c>
    </row>
    <row r="61" spans="1:12" s="13" customFormat="1" ht="22.5" customHeight="1" hidden="1">
      <c r="A61" s="93" t="s">
        <v>31</v>
      </c>
      <c r="B61" s="94" t="s">
        <v>91</v>
      </c>
      <c r="C61" s="95">
        <v>42395</v>
      </c>
      <c r="D61" s="96">
        <v>42395</v>
      </c>
      <c r="E61" s="97">
        <v>42394.416666666664</v>
      </c>
      <c r="F61" s="97">
        <v>42393.583333333336</v>
      </c>
      <c r="G61" s="98" t="e">
        <f>B61+9</f>
        <v>#VALUE!</v>
      </c>
      <c r="H61" s="99">
        <f>C61+13</f>
        <v>42408</v>
      </c>
      <c r="I61" s="99">
        <f>C61+13</f>
        <v>42408</v>
      </c>
      <c r="J61" s="99">
        <f>C61+10</f>
        <v>42405</v>
      </c>
      <c r="K61" s="99">
        <f>C61+9</f>
        <v>42404</v>
      </c>
      <c r="L61" s="99">
        <f>C61+12</f>
        <v>42407</v>
      </c>
    </row>
    <row r="62" spans="1:12" s="13" customFormat="1" ht="22.5" customHeight="1" hidden="1">
      <c r="A62" s="93" t="s">
        <v>32</v>
      </c>
      <c r="B62" s="94" t="s">
        <v>92</v>
      </c>
      <c r="C62" s="95">
        <v>42402</v>
      </c>
      <c r="D62" s="96">
        <v>42402</v>
      </c>
      <c r="E62" s="97">
        <v>42401.416666666664</v>
      </c>
      <c r="F62" s="97">
        <v>42400.583333333336</v>
      </c>
      <c r="G62" s="98" t="e">
        <f>B62+9</f>
        <v>#VALUE!</v>
      </c>
      <c r="H62" s="99">
        <f>C62+13</f>
        <v>42415</v>
      </c>
      <c r="I62" s="99">
        <f>C62+13</f>
        <v>42415</v>
      </c>
      <c r="J62" s="99">
        <f>C62+10</f>
        <v>42412</v>
      </c>
      <c r="K62" s="99">
        <f>C62+9</f>
        <v>42411</v>
      </c>
      <c r="L62" s="99">
        <f>C62+12</f>
        <v>42414</v>
      </c>
    </row>
    <row r="63" spans="1:12" s="13" customFormat="1" ht="22.5" customHeight="1" hidden="1">
      <c r="A63" s="93" t="s">
        <v>33</v>
      </c>
      <c r="B63" s="94" t="s">
        <v>93</v>
      </c>
      <c r="C63" s="95">
        <v>42409</v>
      </c>
      <c r="D63" s="96">
        <v>42409</v>
      </c>
      <c r="E63" s="97">
        <v>42408.416666666664</v>
      </c>
      <c r="F63" s="97">
        <v>42407.583333333336</v>
      </c>
      <c r="G63" s="98" t="e">
        <f>B63+9</f>
        <v>#VALUE!</v>
      </c>
      <c r="H63" s="99">
        <f>C63+13</f>
        <v>42422</v>
      </c>
      <c r="I63" s="99">
        <f>C63+13</f>
        <v>42422</v>
      </c>
      <c r="J63" s="99">
        <f>C63+10</f>
        <v>42419</v>
      </c>
      <c r="K63" s="99">
        <f>C63+9</f>
        <v>42418</v>
      </c>
      <c r="L63" s="99">
        <f>C63+12</f>
        <v>42421</v>
      </c>
    </row>
    <row r="64" spans="1:12" s="13" customFormat="1" ht="22.5" customHeight="1" hidden="1">
      <c r="A64" s="93" t="s">
        <v>30</v>
      </c>
      <c r="B64" s="94" t="s">
        <v>79</v>
      </c>
      <c r="C64" s="100">
        <v>42419</v>
      </c>
      <c r="D64" s="101">
        <f aca="true" t="shared" si="33" ref="D64:D72">C64</f>
        <v>42419</v>
      </c>
      <c r="E64" s="102">
        <v>42418.5</v>
      </c>
      <c r="F64" s="102">
        <v>42417.666666666664</v>
      </c>
      <c r="G64" s="98" t="e">
        <f>B64+9</f>
        <v>#VALUE!</v>
      </c>
      <c r="H64" s="99">
        <f>C64+13</f>
        <v>42432</v>
      </c>
      <c r="I64" s="99">
        <f>C64+13</f>
        <v>42432</v>
      </c>
      <c r="J64" s="99">
        <f>C64+10</f>
        <v>42429</v>
      </c>
      <c r="K64" s="99">
        <f>C64+9</f>
        <v>42428</v>
      </c>
      <c r="L64" s="99">
        <f>C64+12</f>
        <v>42431</v>
      </c>
    </row>
    <row r="65" spans="1:12" s="13" customFormat="1" ht="22.5" customHeight="1" hidden="1">
      <c r="A65" s="93" t="s">
        <v>31</v>
      </c>
      <c r="B65" s="94" t="s">
        <v>92</v>
      </c>
      <c r="C65" s="100">
        <v>42425</v>
      </c>
      <c r="D65" s="101">
        <f t="shared" si="33"/>
        <v>42425</v>
      </c>
      <c r="E65" s="102">
        <v>42423.99930555555</v>
      </c>
      <c r="F65" s="102">
        <v>42423.166666666664</v>
      </c>
      <c r="G65" s="98" t="e">
        <f>B65+9</f>
        <v>#VALUE!</v>
      </c>
      <c r="H65" s="99">
        <f>C65+13</f>
        <v>42438</v>
      </c>
      <c r="I65" s="99">
        <f>C65+13</f>
        <v>42438</v>
      </c>
      <c r="J65" s="99">
        <f>C65+10</f>
        <v>42435</v>
      </c>
      <c r="K65" s="99">
        <f>C65+9</f>
        <v>42434</v>
      </c>
      <c r="L65" s="99">
        <f>C65+12</f>
        <v>42437</v>
      </c>
    </row>
    <row r="66" spans="1:12" s="13" customFormat="1" ht="22.5" customHeight="1" hidden="1">
      <c r="A66" s="93" t="s">
        <v>42</v>
      </c>
      <c r="B66" s="94" t="s">
        <v>6</v>
      </c>
      <c r="C66" s="95">
        <v>42432</v>
      </c>
      <c r="D66" s="96">
        <f t="shared" si="33"/>
        <v>42432</v>
      </c>
      <c r="E66" s="103">
        <v>42431.625</v>
      </c>
      <c r="F66" s="103">
        <v>42430.791666666664</v>
      </c>
      <c r="G66" s="98">
        <f aca="true" t="shared" si="34" ref="G66:G72">C66+9</f>
        <v>42441</v>
      </c>
      <c r="H66" s="99">
        <f aca="true" t="shared" si="35" ref="H66:H72">G66+7</f>
        <v>42448</v>
      </c>
      <c r="I66" s="99">
        <f aca="true" t="shared" si="36" ref="I66:I72">G66+7</f>
        <v>42448</v>
      </c>
      <c r="J66" s="99">
        <f aca="true" t="shared" si="37" ref="J66:J72">G66+4</f>
        <v>42445</v>
      </c>
      <c r="K66" s="99">
        <f aca="true" t="shared" si="38" ref="K66:K72">G66+3</f>
        <v>42444</v>
      </c>
      <c r="L66" s="99">
        <f aca="true" t="shared" si="39" ref="L66:L72">G66+6</f>
        <v>42447</v>
      </c>
    </row>
    <row r="67" spans="1:12" s="13" customFormat="1" ht="22.5" customHeight="1" hidden="1">
      <c r="A67" s="93" t="s">
        <v>43</v>
      </c>
      <c r="B67" s="94" t="s">
        <v>9</v>
      </c>
      <c r="C67" s="95">
        <f>C66+7</f>
        <v>42439</v>
      </c>
      <c r="D67" s="96">
        <f t="shared" si="33"/>
        <v>42439</v>
      </c>
      <c r="E67" s="103">
        <f>E66+7</f>
        <v>42438.625</v>
      </c>
      <c r="F67" s="103">
        <f>F66+7</f>
        <v>42437.791666666664</v>
      </c>
      <c r="G67" s="98">
        <f t="shared" si="34"/>
        <v>42448</v>
      </c>
      <c r="H67" s="99">
        <f t="shared" si="35"/>
        <v>42455</v>
      </c>
      <c r="I67" s="99">
        <f t="shared" si="36"/>
        <v>42455</v>
      </c>
      <c r="J67" s="99">
        <f t="shared" si="37"/>
        <v>42452</v>
      </c>
      <c r="K67" s="99">
        <f t="shared" si="38"/>
        <v>42451</v>
      </c>
      <c r="L67" s="99">
        <f t="shared" si="39"/>
        <v>42454</v>
      </c>
    </row>
    <row r="68" spans="1:12" s="13" customFormat="1" ht="22.5" customHeight="1">
      <c r="A68" s="93" t="str">
        <f>SGN!A37</f>
        <v>HEUNG-A GREEN</v>
      </c>
      <c r="B68" s="94" t="str">
        <f>SGN!B37</f>
        <v>0118N</v>
      </c>
      <c r="C68" s="95">
        <f>SGN!C37</f>
        <v>42754</v>
      </c>
      <c r="D68" s="96">
        <f t="shared" si="33"/>
        <v>42754</v>
      </c>
      <c r="E68" s="103">
        <f>SGN!E37</f>
        <v>42753.625</v>
      </c>
      <c r="F68" s="103">
        <f>SGN!F37</f>
        <v>42752.791666666664</v>
      </c>
      <c r="G68" s="98">
        <f t="shared" si="34"/>
        <v>42763</v>
      </c>
      <c r="H68" s="99">
        <f t="shared" si="35"/>
        <v>42770</v>
      </c>
      <c r="I68" s="99">
        <f t="shared" si="36"/>
        <v>42770</v>
      </c>
      <c r="J68" s="99">
        <f t="shared" si="37"/>
        <v>42767</v>
      </c>
      <c r="K68" s="99">
        <f t="shared" si="38"/>
        <v>42766</v>
      </c>
      <c r="L68" s="99">
        <f t="shared" si="39"/>
        <v>42769</v>
      </c>
    </row>
    <row r="69" spans="1:12" s="13" customFormat="1" ht="22.5" customHeight="1">
      <c r="A69" s="93" t="str">
        <f>SGN!A38</f>
        <v>WINCHESTER STRAIT</v>
      </c>
      <c r="B69" s="94" t="str">
        <f>SGN!B38</f>
        <v>0154N</v>
      </c>
      <c r="C69" s="95">
        <f>SGN!C38</f>
        <v>42761</v>
      </c>
      <c r="D69" s="96">
        <f t="shared" si="33"/>
        <v>42761</v>
      </c>
      <c r="E69" s="103">
        <f>SGN!E38</f>
        <v>42760.625</v>
      </c>
      <c r="F69" s="103">
        <f>SGN!F38</f>
        <v>42759.791666666664</v>
      </c>
      <c r="G69" s="98">
        <f t="shared" si="34"/>
        <v>42770</v>
      </c>
      <c r="H69" s="99">
        <f t="shared" si="35"/>
        <v>42777</v>
      </c>
      <c r="I69" s="99">
        <f t="shared" si="36"/>
        <v>42777</v>
      </c>
      <c r="J69" s="99">
        <f t="shared" si="37"/>
        <v>42774</v>
      </c>
      <c r="K69" s="99">
        <f t="shared" si="38"/>
        <v>42773</v>
      </c>
      <c r="L69" s="99">
        <f t="shared" si="39"/>
        <v>42776</v>
      </c>
    </row>
    <row r="70" spans="1:12" s="13" customFormat="1" ht="22.5" customHeight="1">
      <c r="A70" s="93" t="str">
        <f>SGN!A39</f>
        <v>GREEN ACE </v>
      </c>
      <c r="B70" s="94" t="str">
        <f>SGN!B39</f>
        <v>0122N</v>
      </c>
      <c r="C70" s="95">
        <f>SGN!C39</f>
        <v>42768</v>
      </c>
      <c r="D70" s="96">
        <f t="shared" si="33"/>
        <v>42768</v>
      </c>
      <c r="E70" s="103">
        <f>SGN!E39</f>
        <v>42767.625</v>
      </c>
      <c r="F70" s="103">
        <f>SGN!F39</f>
        <v>42766.791666666664</v>
      </c>
      <c r="G70" s="98">
        <f t="shared" si="34"/>
        <v>42777</v>
      </c>
      <c r="H70" s="99">
        <f t="shared" si="35"/>
        <v>42784</v>
      </c>
      <c r="I70" s="99">
        <f t="shared" si="36"/>
        <v>42784</v>
      </c>
      <c r="J70" s="99">
        <f t="shared" si="37"/>
        <v>42781</v>
      </c>
      <c r="K70" s="99">
        <f t="shared" si="38"/>
        <v>42780</v>
      </c>
      <c r="L70" s="99">
        <f t="shared" si="39"/>
        <v>42783</v>
      </c>
    </row>
    <row r="71" spans="1:12" s="13" customFormat="1" ht="22.5" customHeight="1">
      <c r="A71" s="93" t="str">
        <f>SGN!A40</f>
        <v>HEUNG-A GREEN</v>
      </c>
      <c r="B71" s="94" t="str">
        <f>SGN!B40</f>
        <v>0119N</v>
      </c>
      <c r="C71" s="95">
        <f>SGN!C40</f>
        <v>42775</v>
      </c>
      <c r="D71" s="96">
        <f t="shared" si="33"/>
        <v>42775</v>
      </c>
      <c r="E71" s="103">
        <f>SGN!E40</f>
        <v>42774.625</v>
      </c>
      <c r="F71" s="103">
        <f>SGN!F40</f>
        <v>42773.791666666664</v>
      </c>
      <c r="G71" s="98">
        <f t="shared" si="34"/>
        <v>42784</v>
      </c>
      <c r="H71" s="99">
        <f t="shared" si="35"/>
        <v>42791</v>
      </c>
      <c r="I71" s="99">
        <f t="shared" si="36"/>
        <v>42791</v>
      </c>
      <c r="J71" s="99">
        <f t="shared" si="37"/>
        <v>42788</v>
      </c>
      <c r="K71" s="99">
        <f t="shared" si="38"/>
        <v>42787</v>
      </c>
      <c r="L71" s="99">
        <f t="shared" si="39"/>
        <v>42790</v>
      </c>
    </row>
    <row r="72" spans="1:12" s="13" customFormat="1" ht="22.5" customHeight="1">
      <c r="A72" s="93" t="e">
        <f>SGN!#REF!</f>
        <v>#REF!</v>
      </c>
      <c r="B72" s="94" t="e">
        <f>SGN!#REF!</f>
        <v>#REF!</v>
      </c>
      <c r="C72" s="95" t="e">
        <f>SGN!#REF!</f>
        <v>#REF!</v>
      </c>
      <c r="D72" s="96" t="e">
        <f t="shared" si="33"/>
        <v>#REF!</v>
      </c>
      <c r="E72" s="103" t="e">
        <f>SGN!#REF!</f>
        <v>#REF!</v>
      </c>
      <c r="F72" s="103" t="e">
        <f>SGN!#REF!</f>
        <v>#REF!</v>
      </c>
      <c r="G72" s="98" t="e">
        <f t="shared" si="34"/>
        <v>#REF!</v>
      </c>
      <c r="H72" s="99" t="e">
        <f t="shared" si="35"/>
        <v>#REF!</v>
      </c>
      <c r="I72" s="99" t="e">
        <f t="shared" si="36"/>
        <v>#REF!</v>
      </c>
      <c r="J72" s="99" t="e">
        <f t="shared" si="37"/>
        <v>#REF!</v>
      </c>
      <c r="K72" s="99" t="e">
        <f t="shared" si="38"/>
        <v>#REF!</v>
      </c>
      <c r="L72" s="99" t="e">
        <f t="shared" si="39"/>
        <v>#REF!</v>
      </c>
    </row>
    <row r="73" spans="1:12" s="13" customFormat="1" ht="15" customHeight="1">
      <c r="A73" s="24" t="s">
        <v>34</v>
      </c>
      <c r="B73" s="25"/>
      <c r="C73" s="25"/>
      <c r="D73" s="26"/>
      <c r="E73" s="26"/>
      <c r="F73" s="26"/>
      <c r="G73" s="27">
        <f aca="true" t="shared" si="40" ref="G73:L73">G68-$C$68</f>
        <v>9</v>
      </c>
      <c r="H73" s="27">
        <f t="shared" si="40"/>
        <v>16</v>
      </c>
      <c r="I73" s="27">
        <f t="shared" si="40"/>
        <v>16</v>
      </c>
      <c r="J73" s="27">
        <f t="shared" si="40"/>
        <v>13</v>
      </c>
      <c r="K73" s="27">
        <f t="shared" si="40"/>
        <v>12</v>
      </c>
      <c r="L73" s="27">
        <f t="shared" si="40"/>
        <v>15</v>
      </c>
    </row>
    <row r="74" spans="7:12" ht="12.75">
      <c r="G74" s="27"/>
      <c r="H74" s="27"/>
      <c r="I74" s="27"/>
      <c r="J74" s="27"/>
      <c r="K74" s="27"/>
      <c r="L74" s="27"/>
    </row>
    <row r="77" spans="1:13" s="50" customFormat="1" ht="15.75">
      <c r="A77" s="46" t="s">
        <v>65</v>
      </c>
      <c r="B77" s="47"/>
      <c r="C77" s="47"/>
      <c r="D77" s="48"/>
      <c r="E77" s="48"/>
      <c r="F77" s="48"/>
      <c r="G77" s="48"/>
      <c r="H77" s="48"/>
      <c r="I77" s="49"/>
      <c r="J77" s="49"/>
      <c r="K77" s="49"/>
      <c r="L77" s="49"/>
      <c r="M77" s="49"/>
    </row>
    <row r="78" spans="1:13" s="50" customFormat="1" ht="15.75">
      <c r="A78" s="46" t="s">
        <v>66</v>
      </c>
      <c r="B78" s="47"/>
      <c r="C78" s="47"/>
      <c r="D78" s="48"/>
      <c r="E78" s="48"/>
      <c r="F78" s="48"/>
      <c r="G78" s="48"/>
      <c r="H78" s="48"/>
      <c r="I78" s="49"/>
      <c r="J78" s="49"/>
      <c r="K78" s="49"/>
      <c r="L78" s="49"/>
      <c r="M78" s="49"/>
    </row>
    <row r="79" spans="1:13" s="50" customFormat="1" ht="15.75">
      <c r="A79" s="46" t="s">
        <v>67</v>
      </c>
      <c r="B79" s="47"/>
      <c r="C79" s="47"/>
      <c r="D79" s="48"/>
      <c r="E79" s="48"/>
      <c r="F79" s="48"/>
      <c r="G79" s="48"/>
      <c r="H79" s="48"/>
      <c r="I79" s="49"/>
      <c r="J79" s="49"/>
      <c r="K79" s="49"/>
      <c r="L79" s="49"/>
      <c r="M79" s="49"/>
    </row>
    <row r="80" spans="1:13" s="50" customFormat="1" ht="15.75">
      <c r="A80" s="46" t="s">
        <v>68</v>
      </c>
      <c r="B80" s="47"/>
      <c r="C80" s="47"/>
      <c r="D80" s="48"/>
      <c r="E80" s="48"/>
      <c r="F80" s="48"/>
      <c r="G80" s="48"/>
      <c r="H80" s="48"/>
      <c r="I80" s="49"/>
      <c r="J80" s="49"/>
      <c r="K80" s="49"/>
      <c r="L80" s="49"/>
      <c r="M80" s="49"/>
    </row>
    <row r="81" spans="1:16" s="57" customFormat="1" ht="17.25" customHeight="1">
      <c r="A81" s="51" t="s">
        <v>19</v>
      </c>
      <c r="B81" s="52"/>
      <c r="C81" s="53"/>
      <c r="D81" s="54"/>
      <c r="E81" s="54"/>
      <c r="F81" s="54"/>
      <c r="G81" s="54"/>
      <c r="H81" s="54"/>
      <c r="I81" s="54"/>
      <c r="J81" s="54"/>
      <c r="K81" s="54"/>
      <c r="L81" s="55"/>
      <c r="M81" s="55"/>
      <c r="N81" s="56"/>
      <c r="O81" s="56"/>
      <c r="P81" s="56"/>
    </row>
    <row r="83" spans="1:15" s="62" customFormat="1" ht="17.25" customHeight="1">
      <c r="A83" s="58" t="s">
        <v>69</v>
      </c>
      <c r="B83" s="58"/>
      <c r="C83" s="59"/>
      <c r="D83" s="59"/>
      <c r="E83" s="59"/>
      <c r="F83" s="59"/>
      <c r="G83" s="60"/>
      <c r="H83" s="60"/>
      <c r="I83" s="61"/>
      <c r="J83" s="59"/>
      <c r="M83" s="50"/>
      <c r="N83" s="63"/>
      <c r="O83" s="50"/>
    </row>
    <row r="84" spans="1:16" s="62" customFormat="1" ht="17.25" customHeight="1">
      <c r="A84" s="64" t="s">
        <v>20</v>
      </c>
      <c r="B84" s="65"/>
      <c r="C84" s="66"/>
      <c r="D84" s="66"/>
      <c r="E84" s="66"/>
      <c r="F84" s="66"/>
      <c r="G84" s="67"/>
      <c r="H84" s="67"/>
      <c r="I84" s="68"/>
      <c r="J84" s="66"/>
      <c r="K84" s="69"/>
      <c r="M84" s="70"/>
      <c r="P84" s="70"/>
    </row>
    <row r="85" spans="1:13" s="62" customFormat="1" ht="18" customHeight="1">
      <c r="A85" s="71" t="s">
        <v>70</v>
      </c>
      <c r="B85" s="65"/>
      <c r="C85" s="66"/>
      <c r="D85" s="66"/>
      <c r="E85" s="66"/>
      <c r="F85" s="66"/>
      <c r="G85" s="66"/>
      <c r="H85" s="66"/>
      <c r="I85" s="68"/>
      <c r="J85" s="66"/>
      <c r="K85" s="69"/>
      <c r="M85" s="69"/>
    </row>
    <row r="86" spans="1:13" s="62" customFormat="1" ht="18" customHeight="1">
      <c r="A86" s="65"/>
      <c r="B86" s="65"/>
      <c r="C86" s="66"/>
      <c r="D86" s="66"/>
      <c r="E86" s="66"/>
      <c r="F86" s="66"/>
      <c r="G86" s="66"/>
      <c r="H86" s="66"/>
      <c r="I86" s="68"/>
      <c r="J86" s="66"/>
      <c r="K86" s="69"/>
      <c r="M86" s="69"/>
    </row>
    <row r="87" spans="1:16" s="62" customFormat="1" ht="18" customHeight="1">
      <c r="A87" s="65"/>
      <c r="B87" s="65"/>
      <c r="C87" s="66"/>
      <c r="D87" s="66"/>
      <c r="E87" s="66"/>
      <c r="F87" s="66"/>
      <c r="G87" s="66"/>
      <c r="H87" s="66"/>
      <c r="I87" s="68"/>
      <c r="J87" s="66"/>
      <c r="K87" s="69"/>
      <c r="L87" s="69"/>
      <c r="M87" s="69"/>
      <c r="P87" s="69"/>
    </row>
    <row r="88" spans="1:11" s="62" customFormat="1" ht="18" customHeight="1">
      <c r="A88" s="72"/>
      <c r="B88" s="65"/>
      <c r="C88" s="66"/>
      <c r="D88" s="66"/>
      <c r="E88" s="66"/>
      <c r="F88" s="66"/>
      <c r="G88" s="66"/>
      <c r="H88" s="66"/>
      <c r="I88" s="68"/>
      <c r="J88" s="66"/>
      <c r="K88" s="69"/>
    </row>
    <row r="89" spans="1:14" s="62" customFormat="1" ht="18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9"/>
      <c r="M89" s="69"/>
      <c r="N89" s="69"/>
    </row>
    <row r="90" spans="1:13" s="62" customFormat="1" ht="18" customHeight="1">
      <c r="A90" s="66"/>
      <c r="B90" s="66"/>
      <c r="C90" s="66"/>
      <c r="D90" s="73"/>
      <c r="E90" s="66"/>
      <c r="F90" s="66"/>
      <c r="G90" s="66"/>
      <c r="H90" s="66"/>
      <c r="K90" s="69"/>
      <c r="M90" s="69"/>
    </row>
  </sheetData>
  <sheetProtection/>
  <mergeCells count="7">
    <mergeCell ref="A42:L42"/>
    <mergeCell ref="E49:G49"/>
    <mergeCell ref="A59:L59"/>
    <mergeCell ref="A8:Q8"/>
    <mergeCell ref="E15:H15"/>
    <mergeCell ref="C26:D26"/>
    <mergeCell ref="E29:L29"/>
  </mergeCells>
  <hyperlinks>
    <hyperlink ref="F3" r:id="rId1" display="www.ckline.co.kr"/>
    <hyperlink ref="A7" location="SUMMARY!A1" display="BACK TO SUMMARY SHEET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5"/>
  <sheetViews>
    <sheetView tabSelected="1" zoomScalePageLayoutView="0" workbookViewId="0" topLeftCell="A1">
      <selection activeCell="I762" sqref="I762"/>
    </sheetView>
  </sheetViews>
  <sheetFormatPr defaultColWidth="9.140625" defaultRowHeight="15"/>
  <cols>
    <col min="1" max="1" width="24.8515625" style="153" customWidth="1"/>
    <col min="2" max="2" width="13.7109375" style="153" customWidth="1"/>
    <col min="3" max="4" width="12.28125" style="153" customWidth="1"/>
    <col min="5" max="5" width="22.8515625" style="153" customWidth="1"/>
    <col min="6" max="11" width="16.7109375" style="153" customWidth="1"/>
    <col min="12" max="12" width="15.7109375" style="153" customWidth="1"/>
    <col min="13" max="13" width="20.421875" style="153" customWidth="1"/>
    <col min="14" max="14" width="16.7109375" style="153" customWidth="1"/>
    <col min="15" max="15" width="17.140625" style="153" customWidth="1"/>
    <col min="16" max="16" width="16.00390625" style="153" customWidth="1"/>
    <col min="17" max="17" width="13.421875" style="153" customWidth="1"/>
    <col min="18" max="16384" width="9.140625" style="153" customWidth="1"/>
  </cols>
  <sheetData>
    <row r="1" spans="1:15" s="105" customFormat="1" ht="44.25">
      <c r="A1" s="249"/>
      <c r="B1" s="249"/>
      <c r="E1" s="106" t="s">
        <v>96</v>
      </c>
      <c r="G1" s="107"/>
      <c r="K1" s="108"/>
      <c r="L1" s="108"/>
      <c r="M1" s="108"/>
      <c r="N1" s="108"/>
      <c r="O1" s="108"/>
    </row>
    <row r="2" spans="3:7" s="131" customFormat="1" ht="27">
      <c r="C2" s="132"/>
      <c r="E2" s="109" t="s">
        <v>0</v>
      </c>
      <c r="G2" s="109"/>
    </row>
    <row r="3" spans="3:7" s="131" customFormat="1" ht="27">
      <c r="C3" s="132"/>
      <c r="F3" s="109"/>
      <c r="G3" s="109"/>
    </row>
    <row r="4" spans="3:7" s="131" customFormat="1" ht="27">
      <c r="C4" s="132"/>
      <c r="F4" s="109"/>
      <c r="G4" s="109"/>
    </row>
    <row r="5" spans="1:7" s="131" customFormat="1" ht="19.5" customHeight="1">
      <c r="A5" s="133" t="s">
        <v>1</v>
      </c>
      <c r="B5" s="134">
        <f ca="1">TODAY()</f>
        <v>42747</v>
      </c>
      <c r="D5" s="135"/>
      <c r="E5" s="135"/>
      <c r="F5" s="135"/>
      <c r="G5" s="135"/>
    </row>
    <row r="6" spans="1:12" s="131" customFormat="1" ht="63" customHeight="1">
      <c r="A6" s="136" t="s">
        <v>386</v>
      </c>
      <c r="B6" s="137"/>
      <c r="F6" s="137"/>
      <c r="G6" s="137"/>
      <c r="L6" s="138"/>
    </row>
    <row r="7" spans="1:12" s="131" customFormat="1" ht="27" customHeight="1">
      <c r="A7" s="139" t="s">
        <v>387</v>
      </c>
      <c r="B7" s="140" t="s">
        <v>388</v>
      </c>
      <c r="F7" s="137"/>
      <c r="G7" s="137"/>
      <c r="L7" s="138"/>
    </row>
    <row r="8" spans="1:12" s="131" customFormat="1" ht="27" customHeight="1">
      <c r="A8" s="139" t="s">
        <v>389</v>
      </c>
      <c r="B8" s="140" t="s">
        <v>390</v>
      </c>
      <c r="F8" s="137"/>
      <c r="G8" s="137"/>
      <c r="L8" s="138"/>
    </row>
    <row r="9" spans="1:12" s="131" customFormat="1" ht="27" customHeight="1">
      <c r="A9" s="139" t="s">
        <v>391</v>
      </c>
      <c r="B9" s="140" t="s">
        <v>392</v>
      </c>
      <c r="F9" s="137"/>
      <c r="G9" s="137"/>
      <c r="L9" s="138"/>
    </row>
    <row r="10" spans="1:7" s="131" customFormat="1" ht="17.25" customHeight="1">
      <c r="A10" s="133"/>
      <c r="D10" s="135"/>
      <c r="E10" s="135"/>
      <c r="F10" s="135"/>
      <c r="G10" s="135"/>
    </row>
    <row r="11" spans="1:14" s="131" customFormat="1" ht="30.75" customHeight="1">
      <c r="A11" s="250" t="s">
        <v>393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2"/>
      <c r="M11" s="141"/>
      <c r="N11" s="141"/>
    </row>
    <row r="12" spans="1:12" s="141" customFormat="1" ht="47.25" customHeight="1">
      <c r="A12" s="142" t="s">
        <v>2</v>
      </c>
      <c r="B12" s="143" t="s">
        <v>3</v>
      </c>
      <c r="C12" s="247" t="s">
        <v>97</v>
      </c>
      <c r="D12" s="248"/>
      <c r="E12" s="144" t="s">
        <v>98</v>
      </c>
      <c r="F12" s="144" t="s">
        <v>428</v>
      </c>
      <c r="G12" s="145" t="s">
        <v>99</v>
      </c>
      <c r="H12" s="145" t="s">
        <v>100</v>
      </c>
      <c r="I12" s="145" t="s">
        <v>101</v>
      </c>
      <c r="J12" s="145" t="s">
        <v>4</v>
      </c>
      <c r="K12" s="146" t="s">
        <v>394</v>
      </c>
      <c r="L12" s="146" t="s">
        <v>395</v>
      </c>
    </row>
    <row r="13" spans="1:14" ht="25.5" customHeight="1" hidden="1">
      <c r="A13" s="147" t="s">
        <v>102</v>
      </c>
      <c r="B13" s="148" t="s">
        <v>103</v>
      </c>
      <c r="C13" s="149">
        <v>41459</v>
      </c>
      <c r="D13" s="150">
        <f aca="true" t="shared" si="0" ref="D13:D29">C13</f>
        <v>41459</v>
      </c>
      <c r="E13" s="150"/>
      <c r="F13" s="151">
        <f aca="true" t="shared" si="1" ref="F13:G43">C13+2</f>
        <v>41461</v>
      </c>
      <c r="G13" s="152">
        <f t="shared" si="1"/>
        <v>41461</v>
      </c>
      <c r="H13" s="152">
        <f aca="true" t="shared" si="2" ref="H13:H41">G13+1</f>
        <v>41462</v>
      </c>
      <c r="I13" s="152">
        <f aca="true" t="shared" si="3" ref="I13:I29">H13+3</f>
        <v>41465</v>
      </c>
      <c r="J13" s="152">
        <f aca="true" t="shared" si="4" ref="J13:L41">I13+2</f>
        <v>41467</v>
      </c>
      <c r="K13" s="152">
        <f t="shared" si="4"/>
        <v>41469</v>
      </c>
      <c r="L13" s="152">
        <f t="shared" si="4"/>
        <v>41471</v>
      </c>
      <c r="M13" s="141"/>
      <c r="N13" s="141"/>
    </row>
    <row r="14" spans="1:14" ht="25.5" customHeight="1" hidden="1">
      <c r="A14" s="147" t="s">
        <v>104</v>
      </c>
      <c r="B14" s="148" t="s">
        <v>105</v>
      </c>
      <c r="C14" s="149">
        <f>C13+7</f>
        <v>41466</v>
      </c>
      <c r="D14" s="150">
        <f t="shared" si="0"/>
        <v>41466</v>
      </c>
      <c r="E14" s="150"/>
      <c r="F14" s="151">
        <f t="shared" si="1"/>
        <v>41468</v>
      </c>
      <c r="G14" s="152">
        <f t="shared" si="1"/>
        <v>41468</v>
      </c>
      <c r="H14" s="152">
        <f t="shared" si="2"/>
        <v>41469</v>
      </c>
      <c r="I14" s="152">
        <f t="shared" si="3"/>
        <v>41472</v>
      </c>
      <c r="J14" s="152">
        <f t="shared" si="4"/>
        <v>41474</v>
      </c>
      <c r="K14" s="152">
        <f t="shared" si="4"/>
        <v>41476</v>
      </c>
      <c r="L14" s="152">
        <f t="shared" si="4"/>
        <v>41478</v>
      </c>
      <c r="M14" s="141"/>
      <c r="N14" s="141"/>
    </row>
    <row r="15" spans="1:14" ht="25.5" customHeight="1" hidden="1">
      <c r="A15" s="147" t="s">
        <v>102</v>
      </c>
      <c r="B15" s="148" t="s">
        <v>106</v>
      </c>
      <c r="C15" s="149">
        <v>41473</v>
      </c>
      <c r="D15" s="150">
        <f t="shared" si="0"/>
        <v>41473</v>
      </c>
      <c r="E15" s="150"/>
      <c r="F15" s="151">
        <f t="shared" si="1"/>
        <v>41475</v>
      </c>
      <c r="G15" s="152">
        <f t="shared" si="1"/>
        <v>41475</v>
      </c>
      <c r="H15" s="152">
        <f t="shared" si="2"/>
        <v>41476</v>
      </c>
      <c r="I15" s="152">
        <f t="shared" si="3"/>
        <v>41479</v>
      </c>
      <c r="J15" s="152">
        <f t="shared" si="4"/>
        <v>41481</v>
      </c>
      <c r="K15" s="152">
        <f t="shared" si="4"/>
        <v>41483</v>
      </c>
      <c r="L15" s="152">
        <f t="shared" si="4"/>
        <v>41485</v>
      </c>
      <c r="M15" s="141"/>
      <c r="N15" s="141"/>
    </row>
    <row r="16" spans="1:14" ht="25.5" customHeight="1" hidden="1">
      <c r="A16" s="147" t="s">
        <v>104</v>
      </c>
      <c r="B16" s="148" t="s">
        <v>107</v>
      </c>
      <c r="C16" s="149">
        <v>41480</v>
      </c>
      <c r="D16" s="150">
        <f t="shared" si="0"/>
        <v>41480</v>
      </c>
      <c r="E16" s="150"/>
      <c r="F16" s="151">
        <f t="shared" si="1"/>
        <v>41482</v>
      </c>
      <c r="G16" s="152">
        <f t="shared" si="1"/>
        <v>41482</v>
      </c>
      <c r="H16" s="152">
        <f t="shared" si="2"/>
        <v>41483</v>
      </c>
      <c r="I16" s="152">
        <f t="shared" si="3"/>
        <v>41486</v>
      </c>
      <c r="J16" s="152">
        <f t="shared" si="4"/>
        <v>41488</v>
      </c>
      <c r="K16" s="152">
        <f t="shared" si="4"/>
        <v>41490</v>
      </c>
      <c r="L16" s="152">
        <f t="shared" si="4"/>
        <v>41492</v>
      </c>
      <c r="M16" s="141"/>
      <c r="N16" s="141"/>
    </row>
    <row r="17" spans="1:14" ht="25.5" customHeight="1" hidden="1">
      <c r="A17" s="147" t="s">
        <v>102</v>
      </c>
      <c r="B17" s="148" t="s">
        <v>108</v>
      </c>
      <c r="C17" s="149">
        <v>41487</v>
      </c>
      <c r="D17" s="150">
        <f t="shared" si="0"/>
        <v>41487</v>
      </c>
      <c r="E17" s="150"/>
      <c r="F17" s="151">
        <f t="shared" si="1"/>
        <v>41489</v>
      </c>
      <c r="G17" s="152">
        <f t="shared" si="1"/>
        <v>41489</v>
      </c>
      <c r="H17" s="152">
        <f t="shared" si="2"/>
        <v>41490</v>
      </c>
      <c r="I17" s="152">
        <f t="shared" si="3"/>
        <v>41493</v>
      </c>
      <c r="J17" s="152">
        <f t="shared" si="4"/>
        <v>41495</v>
      </c>
      <c r="K17" s="152">
        <f t="shared" si="4"/>
        <v>41497</v>
      </c>
      <c r="L17" s="152">
        <f t="shared" si="4"/>
        <v>41499</v>
      </c>
      <c r="M17" s="141"/>
      <c r="N17" s="141"/>
    </row>
    <row r="18" spans="1:14" ht="25.5" customHeight="1" hidden="1">
      <c r="A18" s="147" t="s">
        <v>104</v>
      </c>
      <c r="B18" s="148" t="s">
        <v>109</v>
      </c>
      <c r="C18" s="149">
        <v>41494</v>
      </c>
      <c r="D18" s="150">
        <f t="shared" si="0"/>
        <v>41494</v>
      </c>
      <c r="E18" s="150"/>
      <c r="F18" s="151">
        <f t="shared" si="1"/>
        <v>41496</v>
      </c>
      <c r="G18" s="152">
        <f t="shared" si="1"/>
        <v>41496</v>
      </c>
      <c r="H18" s="152">
        <f t="shared" si="2"/>
        <v>41497</v>
      </c>
      <c r="I18" s="152">
        <f t="shared" si="3"/>
        <v>41500</v>
      </c>
      <c r="J18" s="152">
        <f t="shared" si="4"/>
        <v>41502</v>
      </c>
      <c r="K18" s="152">
        <f t="shared" si="4"/>
        <v>41504</v>
      </c>
      <c r="L18" s="152">
        <f t="shared" si="4"/>
        <v>41506</v>
      </c>
      <c r="M18" s="141"/>
      <c r="N18" s="141"/>
    </row>
    <row r="19" spans="1:14" ht="25.5" customHeight="1" hidden="1">
      <c r="A19" s="154" t="s">
        <v>110</v>
      </c>
      <c r="B19" s="155" t="s">
        <v>103</v>
      </c>
      <c r="C19" s="149">
        <v>41501</v>
      </c>
      <c r="D19" s="150">
        <f t="shared" si="0"/>
        <v>41501</v>
      </c>
      <c r="E19" s="150"/>
      <c r="F19" s="151">
        <f t="shared" si="1"/>
        <v>41503</v>
      </c>
      <c r="G19" s="152">
        <f t="shared" si="1"/>
        <v>41503</v>
      </c>
      <c r="H19" s="152">
        <f t="shared" si="2"/>
        <v>41504</v>
      </c>
      <c r="I19" s="152">
        <f t="shared" si="3"/>
        <v>41507</v>
      </c>
      <c r="J19" s="152">
        <f t="shared" si="4"/>
        <v>41509</v>
      </c>
      <c r="K19" s="152">
        <f t="shared" si="4"/>
        <v>41511</v>
      </c>
      <c r="L19" s="152">
        <f t="shared" si="4"/>
        <v>41513</v>
      </c>
      <c r="M19" s="141"/>
      <c r="N19" s="141"/>
    </row>
    <row r="20" spans="1:14" ht="25.5" customHeight="1" hidden="1">
      <c r="A20" s="154" t="s">
        <v>111</v>
      </c>
      <c r="B20" s="155" t="s">
        <v>105</v>
      </c>
      <c r="C20" s="149">
        <v>41508</v>
      </c>
      <c r="D20" s="150">
        <f t="shared" si="0"/>
        <v>41508</v>
      </c>
      <c r="E20" s="150"/>
      <c r="F20" s="151">
        <f t="shared" si="1"/>
        <v>41510</v>
      </c>
      <c r="G20" s="152">
        <f t="shared" si="1"/>
        <v>41510</v>
      </c>
      <c r="H20" s="152">
        <f t="shared" si="2"/>
        <v>41511</v>
      </c>
      <c r="I20" s="152">
        <f t="shared" si="3"/>
        <v>41514</v>
      </c>
      <c r="J20" s="152">
        <f t="shared" si="4"/>
        <v>41516</v>
      </c>
      <c r="K20" s="152">
        <f t="shared" si="4"/>
        <v>41518</v>
      </c>
      <c r="L20" s="152">
        <f t="shared" si="4"/>
        <v>41520</v>
      </c>
      <c r="M20" s="141"/>
      <c r="N20" s="141"/>
    </row>
    <row r="21" spans="1:14" ht="25.5" customHeight="1" hidden="1">
      <c r="A21" s="147" t="s">
        <v>110</v>
      </c>
      <c r="B21" s="148" t="s">
        <v>106</v>
      </c>
      <c r="C21" s="149">
        <v>41515</v>
      </c>
      <c r="D21" s="150">
        <f t="shared" si="0"/>
        <v>41515</v>
      </c>
      <c r="E21" s="150"/>
      <c r="F21" s="151">
        <f t="shared" si="1"/>
        <v>41517</v>
      </c>
      <c r="G21" s="152">
        <f t="shared" si="1"/>
        <v>41517</v>
      </c>
      <c r="H21" s="152">
        <f t="shared" si="2"/>
        <v>41518</v>
      </c>
      <c r="I21" s="152">
        <f t="shared" si="3"/>
        <v>41521</v>
      </c>
      <c r="J21" s="152">
        <f t="shared" si="4"/>
        <v>41523</v>
      </c>
      <c r="K21" s="152">
        <f t="shared" si="4"/>
        <v>41525</v>
      </c>
      <c r="L21" s="152">
        <f t="shared" si="4"/>
        <v>41527</v>
      </c>
      <c r="M21" s="141"/>
      <c r="N21" s="141"/>
    </row>
    <row r="22" spans="1:14" ht="25.5" customHeight="1" hidden="1">
      <c r="A22" s="147" t="s">
        <v>111</v>
      </c>
      <c r="B22" s="148" t="s">
        <v>107</v>
      </c>
      <c r="C22" s="149">
        <v>41522</v>
      </c>
      <c r="D22" s="150">
        <f t="shared" si="0"/>
        <v>41522</v>
      </c>
      <c r="E22" s="150"/>
      <c r="F22" s="151">
        <f t="shared" si="1"/>
        <v>41524</v>
      </c>
      <c r="G22" s="152">
        <f t="shared" si="1"/>
        <v>41524</v>
      </c>
      <c r="H22" s="152">
        <f t="shared" si="2"/>
        <v>41525</v>
      </c>
      <c r="I22" s="152">
        <f t="shared" si="3"/>
        <v>41528</v>
      </c>
      <c r="J22" s="152">
        <f t="shared" si="4"/>
        <v>41530</v>
      </c>
      <c r="K22" s="152">
        <f t="shared" si="4"/>
        <v>41532</v>
      </c>
      <c r="L22" s="152">
        <f t="shared" si="4"/>
        <v>41534</v>
      </c>
      <c r="M22" s="141"/>
      <c r="N22" s="141"/>
    </row>
    <row r="23" spans="1:14" ht="25.5" customHeight="1" hidden="1">
      <c r="A23" s="147" t="s">
        <v>110</v>
      </c>
      <c r="B23" s="148" t="s">
        <v>108</v>
      </c>
      <c r="C23" s="149">
        <v>41529</v>
      </c>
      <c r="D23" s="150">
        <f t="shared" si="0"/>
        <v>41529</v>
      </c>
      <c r="E23" s="150"/>
      <c r="F23" s="151">
        <f t="shared" si="1"/>
        <v>41531</v>
      </c>
      <c r="G23" s="152">
        <f t="shared" si="1"/>
        <v>41531</v>
      </c>
      <c r="H23" s="152">
        <f t="shared" si="2"/>
        <v>41532</v>
      </c>
      <c r="I23" s="152">
        <f t="shared" si="3"/>
        <v>41535</v>
      </c>
      <c r="J23" s="152">
        <f t="shared" si="4"/>
        <v>41537</v>
      </c>
      <c r="K23" s="152">
        <f t="shared" si="4"/>
        <v>41539</v>
      </c>
      <c r="L23" s="152">
        <f t="shared" si="4"/>
        <v>41541</v>
      </c>
      <c r="M23" s="141"/>
      <c r="N23" s="141"/>
    </row>
    <row r="24" spans="1:14" ht="25.5" customHeight="1" hidden="1">
      <c r="A24" s="147" t="s">
        <v>111</v>
      </c>
      <c r="B24" s="148" t="s">
        <v>109</v>
      </c>
      <c r="C24" s="149">
        <v>41536</v>
      </c>
      <c r="D24" s="150">
        <f t="shared" si="0"/>
        <v>41536</v>
      </c>
      <c r="E24" s="150"/>
      <c r="F24" s="151">
        <f t="shared" si="1"/>
        <v>41538</v>
      </c>
      <c r="G24" s="152">
        <f t="shared" si="1"/>
        <v>41538</v>
      </c>
      <c r="H24" s="152">
        <f t="shared" si="2"/>
        <v>41539</v>
      </c>
      <c r="I24" s="152">
        <f t="shared" si="3"/>
        <v>41542</v>
      </c>
      <c r="J24" s="152">
        <f t="shared" si="4"/>
        <v>41544</v>
      </c>
      <c r="K24" s="152">
        <f t="shared" si="4"/>
        <v>41546</v>
      </c>
      <c r="L24" s="152">
        <f t="shared" si="4"/>
        <v>41548</v>
      </c>
      <c r="M24" s="141"/>
      <c r="N24" s="141"/>
    </row>
    <row r="25" spans="1:14" ht="25.5" customHeight="1" hidden="1">
      <c r="A25" s="147" t="s">
        <v>110</v>
      </c>
      <c r="B25" s="148" t="s">
        <v>112</v>
      </c>
      <c r="C25" s="149">
        <v>41545</v>
      </c>
      <c r="D25" s="150">
        <f t="shared" si="0"/>
        <v>41545</v>
      </c>
      <c r="E25" s="150"/>
      <c r="F25" s="151">
        <f t="shared" si="1"/>
        <v>41547</v>
      </c>
      <c r="G25" s="152">
        <f t="shared" si="1"/>
        <v>41547</v>
      </c>
      <c r="H25" s="152">
        <f t="shared" si="2"/>
        <v>41548</v>
      </c>
      <c r="I25" s="152">
        <f t="shared" si="3"/>
        <v>41551</v>
      </c>
      <c r="J25" s="152">
        <f t="shared" si="4"/>
        <v>41553</v>
      </c>
      <c r="K25" s="152">
        <f t="shared" si="4"/>
        <v>41555</v>
      </c>
      <c r="L25" s="152">
        <f t="shared" si="4"/>
        <v>41557</v>
      </c>
      <c r="M25" s="141"/>
      <c r="N25" s="141"/>
    </row>
    <row r="26" spans="1:14" ht="25.5" customHeight="1" hidden="1">
      <c r="A26" s="147" t="s">
        <v>111</v>
      </c>
      <c r="B26" s="148" t="s">
        <v>113</v>
      </c>
      <c r="C26" s="149">
        <v>41550</v>
      </c>
      <c r="D26" s="150">
        <f t="shared" si="0"/>
        <v>41550</v>
      </c>
      <c r="E26" s="150"/>
      <c r="F26" s="151">
        <f t="shared" si="1"/>
        <v>41552</v>
      </c>
      <c r="G26" s="152">
        <f t="shared" si="1"/>
        <v>41552</v>
      </c>
      <c r="H26" s="152">
        <f t="shared" si="2"/>
        <v>41553</v>
      </c>
      <c r="I26" s="152">
        <f t="shared" si="3"/>
        <v>41556</v>
      </c>
      <c r="J26" s="152">
        <f t="shared" si="4"/>
        <v>41558</v>
      </c>
      <c r="K26" s="152">
        <f t="shared" si="4"/>
        <v>41560</v>
      </c>
      <c r="L26" s="152">
        <f t="shared" si="4"/>
        <v>41562</v>
      </c>
      <c r="M26" s="141"/>
      <c r="N26" s="141"/>
    </row>
    <row r="27" spans="1:14" ht="25.5" customHeight="1" hidden="1">
      <c r="A27" s="147" t="s">
        <v>110</v>
      </c>
      <c r="B27" s="148" t="s">
        <v>114</v>
      </c>
      <c r="C27" s="149">
        <v>41557</v>
      </c>
      <c r="D27" s="150">
        <f t="shared" si="0"/>
        <v>41557</v>
      </c>
      <c r="E27" s="150"/>
      <c r="F27" s="151">
        <f t="shared" si="1"/>
        <v>41559</v>
      </c>
      <c r="G27" s="152">
        <f t="shared" si="1"/>
        <v>41559</v>
      </c>
      <c r="H27" s="152">
        <f t="shared" si="2"/>
        <v>41560</v>
      </c>
      <c r="I27" s="152">
        <f t="shared" si="3"/>
        <v>41563</v>
      </c>
      <c r="J27" s="152">
        <f t="shared" si="4"/>
        <v>41565</v>
      </c>
      <c r="K27" s="152">
        <f t="shared" si="4"/>
        <v>41567</v>
      </c>
      <c r="L27" s="152">
        <f t="shared" si="4"/>
        <v>41569</v>
      </c>
      <c r="M27" s="141"/>
      <c r="N27" s="141"/>
    </row>
    <row r="28" spans="1:14" ht="25.5" customHeight="1" hidden="1">
      <c r="A28" s="147" t="s">
        <v>111</v>
      </c>
      <c r="B28" s="148" t="s">
        <v>115</v>
      </c>
      <c r="C28" s="149">
        <v>41564</v>
      </c>
      <c r="D28" s="150">
        <f t="shared" si="0"/>
        <v>41564</v>
      </c>
      <c r="E28" s="150"/>
      <c r="F28" s="151">
        <f t="shared" si="1"/>
        <v>41566</v>
      </c>
      <c r="G28" s="152">
        <f t="shared" si="1"/>
        <v>41566</v>
      </c>
      <c r="H28" s="152">
        <f t="shared" si="2"/>
        <v>41567</v>
      </c>
      <c r="I28" s="152">
        <f t="shared" si="3"/>
        <v>41570</v>
      </c>
      <c r="J28" s="152">
        <f t="shared" si="4"/>
        <v>41572</v>
      </c>
      <c r="K28" s="152">
        <f t="shared" si="4"/>
        <v>41574</v>
      </c>
      <c r="L28" s="152">
        <f t="shared" si="4"/>
        <v>41576</v>
      </c>
      <c r="M28" s="141"/>
      <c r="N28" s="141"/>
    </row>
    <row r="29" spans="1:14" ht="25.5" customHeight="1" hidden="1">
      <c r="A29" s="147" t="s">
        <v>110</v>
      </c>
      <c r="B29" s="148" t="s">
        <v>116</v>
      </c>
      <c r="C29" s="149">
        <v>41571</v>
      </c>
      <c r="D29" s="150">
        <f t="shared" si="0"/>
        <v>41571</v>
      </c>
      <c r="E29" s="150"/>
      <c r="F29" s="151">
        <f t="shared" si="1"/>
        <v>41573</v>
      </c>
      <c r="G29" s="152">
        <f t="shared" si="1"/>
        <v>41573</v>
      </c>
      <c r="H29" s="152">
        <f t="shared" si="2"/>
        <v>41574</v>
      </c>
      <c r="I29" s="152">
        <f t="shared" si="3"/>
        <v>41577</v>
      </c>
      <c r="J29" s="152">
        <f t="shared" si="4"/>
        <v>41579</v>
      </c>
      <c r="K29" s="152">
        <f t="shared" si="4"/>
        <v>41581</v>
      </c>
      <c r="L29" s="152">
        <f t="shared" si="4"/>
        <v>41583</v>
      </c>
      <c r="M29" s="141"/>
      <c r="N29" s="141"/>
    </row>
    <row r="30" spans="1:14" ht="25.5" customHeight="1" hidden="1">
      <c r="A30" s="147" t="s">
        <v>111</v>
      </c>
      <c r="B30" s="148" t="s">
        <v>117</v>
      </c>
      <c r="C30" s="149">
        <v>41578</v>
      </c>
      <c r="D30" s="150">
        <f>C30</f>
        <v>41578</v>
      </c>
      <c r="E30" s="150"/>
      <c r="F30" s="151">
        <f t="shared" si="1"/>
        <v>41580</v>
      </c>
      <c r="G30" s="152">
        <f t="shared" si="1"/>
        <v>41580</v>
      </c>
      <c r="H30" s="152">
        <f t="shared" si="2"/>
        <v>41581</v>
      </c>
      <c r="I30" s="152">
        <f>H30+3</f>
        <v>41584</v>
      </c>
      <c r="J30" s="152">
        <f t="shared" si="4"/>
        <v>41586</v>
      </c>
      <c r="K30" s="152">
        <f t="shared" si="4"/>
        <v>41588</v>
      </c>
      <c r="L30" s="152">
        <f t="shared" si="4"/>
        <v>41590</v>
      </c>
      <c r="M30" s="141"/>
      <c r="N30" s="141"/>
    </row>
    <row r="31" spans="1:14" ht="30" customHeight="1" hidden="1">
      <c r="A31" s="147" t="s">
        <v>110</v>
      </c>
      <c r="B31" s="148" t="s">
        <v>118</v>
      </c>
      <c r="C31" s="149">
        <v>41586</v>
      </c>
      <c r="D31" s="150">
        <f>C31</f>
        <v>41586</v>
      </c>
      <c r="E31" s="150"/>
      <c r="F31" s="151">
        <f t="shared" si="1"/>
        <v>41588</v>
      </c>
      <c r="G31" s="152">
        <f t="shared" si="1"/>
        <v>41588</v>
      </c>
      <c r="H31" s="152">
        <f t="shared" si="2"/>
        <v>41589</v>
      </c>
      <c r="I31" s="152">
        <f>H31+3</f>
        <v>41592</v>
      </c>
      <c r="J31" s="152">
        <f t="shared" si="4"/>
        <v>41594</v>
      </c>
      <c r="K31" s="152">
        <f t="shared" si="4"/>
        <v>41596</v>
      </c>
      <c r="L31" s="152">
        <f t="shared" si="4"/>
        <v>41598</v>
      </c>
      <c r="M31" s="141"/>
      <c r="N31" s="141"/>
    </row>
    <row r="32" spans="1:14" ht="30" customHeight="1" hidden="1">
      <c r="A32" s="147" t="s">
        <v>111</v>
      </c>
      <c r="B32" s="148" t="s">
        <v>119</v>
      </c>
      <c r="C32" s="149">
        <v>41595</v>
      </c>
      <c r="D32" s="150">
        <f>C32</f>
        <v>41595</v>
      </c>
      <c r="E32" s="150"/>
      <c r="F32" s="151">
        <f t="shared" si="1"/>
        <v>41597</v>
      </c>
      <c r="G32" s="152">
        <f t="shared" si="1"/>
        <v>41597</v>
      </c>
      <c r="H32" s="152">
        <f t="shared" si="2"/>
        <v>41598</v>
      </c>
      <c r="I32" s="152">
        <f>H32+3</f>
        <v>41601</v>
      </c>
      <c r="J32" s="152">
        <f t="shared" si="4"/>
        <v>41603</v>
      </c>
      <c r="K32" s="152">
        <f t="shared" si="4"/>
        <v>41605</v>
      </c>
      <c r="L32" s="152">
        <f t="shared" si="4"/>
        <v>41607</v>
      </c>
      <c r="M32" s="141"/>
      <c r="N32" s="141"/>
    </row>
    <row r="33" spans="1:14" ht="30" customHeight="1" hidden="1">
      <c r="A33" s="147" t="s">
        <v>110</v>
      </c>
      <c r="B33" s="148" t="s">
        <v>120</v>
      </c>
      <c r="C33" s="149">
        <v>41600</v>
      </c>
      <c r="D33" s="150">
        <f>C33</f>
        <v>41600</v>
      </c>
      <c r="E33" s="150"/>
      <c r="F33" s="151">
        <f t="shared" si="1"/>
        <v>41602</v>
      </c>
      <c r="G33" s="152">
        <f t="shared" si="1"/>
        <v>41602</v>
      </c>
      <c r="H33" s="152">
        <f t="shared" si="2"/>
        <v>41603</v>
      </c>
      <c r="I33" s="152">
        <f>H33+3</f>
        <v>41606</v>
      </c>
      <c r="J33" s="152">
        <f t="shared" si="4"/>
        <v>41608</v>
      </c>
      <c r="K33" s="152">
        <f t="shared" si="4"/>
        <v>41610</v>
      </c>
      <c r="L33" s="152">
        <f t="shared" si="4"/>
        <v>41612</v>
      </c>
      <c r="M33" s="141"/>
      <c r="N33" s="141"/>
    </row>
    <row r="34" spans="1:14" ht="38.25" customHeight="1" hidden="1">
      <c r="A34" s="147" t="s">
        <v>111</v>
      </c>
      <c r="B34" s="148" t="s">
        <v>121</v>
      </c>
      <c r="C34" s="156">
        <v>41608</v>
      </c>
      <c r="D34" s="157">
        <f>C34</f>
        <v>41608</v>
      </c>
      <c r="E34" s="157"/>
      <c r="F34" s="151">
        <f t="shared" si="1"/>
        <v>41610</v>
      </c>
      <c r="G34" s="152">
        <f t="shared" si="1"/>
        <v>41610</v>
      </c>
      <c r="H34" s="152">
        <f t="shared" si="2"/>
        <v>41611</v>
      </c>
      <c r="I34" s="152">
        <f>H34+3</f>
        <v>41614</v>
      </c>
      <c r="J34" s="152">
        <f t="shared" si="4"/>
        <v>41616</v>
      </c>
      <c r="K34" s="152">
        <f t="shared" si="4"/>
        <v>41618</v>
      </c>
      <c r="L34" s="152">
        <f t="shared" si="4"/>
        <v>41620</v>
      </c>
      <c r="M34" s="141"/>
      <c r="N34" s="141"/>
    </row>
    <row r="35" spans="1:14" ht="38.25" customHeight="1" hidden="1">
      <c r="A35" s="147" t="s">
        <v>110</v>
      </c>
      <c r="B35" s="148" t="s">
        <v>122</v>
      </c>
      <c r="C35" s="156">
        <v>41615</v>
      </c>
      <c r="D35" s="157">
        <f aca="true" t="shared" si="5" ref="D35:D41">C35</f>
        <v>41615</v>
      </c>
      <c r="E35" s="157"/>
      <c r="F35" s="151">
        <f t="shared" si="1"/>
        <v>41617</v>
      </c>
      <c r="G35" s="152">
        <f t="shared" si="1"/>
        <v>41617</v>
      </c>
      <c r="H35" s="152">
        <f t="shared" si="2"/>
        <v>41618</v>
      </c>
      <c r="I35" s="152">
        <f aca="true" t="shared" si="6" ref="I35:I41">H35+3</f>
        <v>41621</v>
      </c>
      <c r="J35" s="152">
        <f t="shared" si="4"/>
        <v>41623</v>
      </c>
      <c r="K35" s="152">
        <f t="shared" si="4"/>
        <v>41625</v>
      </c>
      <c r="L35" s="152">
        <f t="shared" si="4"/>
        <v>41627</v>
      </c>
      <c r="M35" s="141"/>
      <c r="N35" s="141"/>
    </row>
    <row r="36" spans="1:14" ht="33" customHeight="1" hidden="1">
      <c r="A36" s="147" t="s">
        <v>111</v>
      </c>
      <c r="B36" s="148" t="s">
        <v>123</v>
      </c>
      <c r="C36" s="156">
        <v>41621</v>
      </c>
      <c r="D36" s="157">
        <f t="shared" si="5"/>
        <v>41621</v>
      </c>
      <c r="E36" s="157"/>
      <c r="F36" s="151">
        <f t="shared" si="1"/>
        <v>41623</v>
      </c>
      <c r="G36" s="152">
        <f t="shared" si="1"/>
        <v>41623</v>
      </c>
      <c r="H36" s="152">
        <f t="shared" si="2"/>
        <v>41624</v>
      </c>
      <c r="I36" s="152">
        <f t="shared" si="6"/>
        <v>41627</v>
      </c>
      <c r="J36" s="152">
        <f t="shared" si="4"/>
        <v>41629</v>
      </c>
      <c r="K36" s="152">
        <f t="shared" si="4"/>
        <v>41631</v>
      </c>
      <c r="L36" s="152">
        <f t="shared" si="4"/>
        <v>41633</v>
      </c>
      <c r="M36" s="141"/>
      <c r="N36" s="141"/>
    </row>
    <row r="37" spans="1:14" ht="33" customHeight="1" hidden="1">
      <c r="A37" s="147" t="s">
        <v>111</v>
      </c>
      <c r="B37" s="148" t="s">
        <v>124</v>
      </c>
      <c r="C37" s="156">
        <v>41636</v>
      </c>
      <c r="D37" s="157">
        <f t="shared" si="5"/>
        <v>41636</v>
      </c>
      <c r="E37" s="157"/>
      <c r="F37" s="151">
        <f t="shared" si="1"/>
        <v>41638</v>
      </c>
      <c r="G37" s="152">
        <f t="shared" si="1"/>
        <v>41638</v>
      </c>
      <c r="H37" s="152">
        <f t="shared" si="2"/>
        <v>41639</v>
      </c>
      <c r="I37" s="152">
        <f t="shared" si="6"/>
        <v>41642</v>
      </c>
      <c r="J37" s="152">
        <f t="shared" si="4"/>
        <v>41644</v>
      </c>
      <c r="K37" s="152">
        <f t="shared" si="4"/>
        <v>41646</v>
      </c>
      <c r="L37" s="152">
        <f t="shared" si="4"/>
        <v>41648</v>
      </c>
      <c r="M37" s="141"/>
      <c r="N37" s="141"/>
    </row>
    <row r="38" spans="1:14" ht="33" customHeight="1" hidden="1">
      <c r="A38" s="147" t="s">
        <v>110</v>
      </c>
      <c r="B38" s="148" t="s">
        <v>125</v>
      </c>
      <c r="C38" s="156">
        <v>41642</v>
      </c>
      <c r="D38" s="157">
        <f t="shared" si="5"/>
        <v>41642</v>
      </c>
      <c r="E38" s="157"/>
      <c r="F38" s="151">
        <f t="shared" si="1"/>
        <v>41644</v>
      </c>
      <c r="G38" s="152">
        <f t="shared" si="1"/>
        <v>41644</v>
      </c>
      <c r="H38" s="152">
        <f t="shared" si="2"/>
        <v>41645</v>
      </c>
      <c r="I38" s="152">
        <f t="shared" si="6"/>
        <v>41648</v>
      </c>
      <c r="J38" s="152">
        <f t="shared" si="4"/>
        <v>41650</v>
      </c>
      <c r="K38" s="152">
        <f t="shared" si="4"/>
        <v>41652</v>
      </c>
      <c r="L38" s="152">
        <f t="shared" si="4"/>
        <v>41654</v>
      </c>
      <c r="M38" s="141"/>
      <c r="N38" s="141"/>
    </row>
    <row r="39" spans="1:14" ht="33" customHeight="1" hidden="1">
      <c r="A39" s="147" t="s">
        <v>111</v>
      </c>
      <c r="B39" s="148" t="s">
        <v>126</v>
      </c>
      <c r="C39" s="156">
        <v>41650</v>
      </c>
      <c r="D39" s="157">
        <f t="shared" si="5"/>
        <v>41650</v>
      </c>
      <c r="E39" s="157"/>
      <c r="F39" s="151">
        <f t="shared" si="1"/>
        <v>41652</v>
      </c>
      <c r="G39" s="152">
        <f t="shared" si="1"/>
        <v>41652</v>
      </c>
      <c r="H39" s="152">
        <f t="shared" si="2"/>
        <v>41653</v>
      </c>
      <c r="I39" s="152">
        <f t="shared" si="6"/>
        <v>41656</v>
      </c>
      <c r="J39" s="152">
        <f t="shared" si="4"/>
        <v>41658</v>
      </c>
      <c r="K39" s="152">
        <f t="shared" si="4"/>
        <v>41660</v>
      </c>
      <c r="L39" s="152">
        <f t="shared" si="4"/>
        <v>41662</v>
      </c>
      <c r="M39" s="141"/>
      <c r="N39" s="141"/>
    </row>
    <row r="40" spans="1:14" ht="33" customHeight="1" hidden="1">
      <c r="A40" s="147" t="s">
        <v>110</v>
      </c>
      <c r="B40" s="148" t="s">
        <v>127</v>
      </c>
      <c r="C40" s="156">
        <v>41657</v>
      </c>
      <c r="D40" s="157">
        <f t="shared" si="5"/>
        <v>41657</v>
      </c>
      <c r="E40" s="157"/>
      <c r="F40" s="151">
        <f t="shared" si="1"/>
        <v>41659</v>
      </c>
      <c r="G40" s="152">
        <f t="shared" si="1"/>
        <v>41659</v>
      </c>
      <c r="H40" s="152">
        <f t="shared" si="2"/>
        <v>41660</v>
      </c>
      <c r="I40" s="152">
        <f t="shared" si="6"/>
        <v>41663</v>
      </c>
      <c r="J40" s="152">
        <f t="shared" si="4"/>
        <v>41665</v>
      </c>
      <c r="K40" s="152">
        <f t="shared" si="4"/>
        <v>41667</v>
      </c>
      <c r="L40" s="152">
        <f t="shared" si="4"/>
        <v>41669</v>
      </c>
      <c r="M40" s="141"/>
      <c r="N40" s="141"/>
    </row>
    <row r="41" spans="1:14" ht="33" customHeight="1" hidden="1">
      <c r="A41" s="147" t="s">
        <v>111</v>
      </c>
      <c r="B41" s="148" t="s">
        <v>128</v>
      </c>
      <c r="C41" s="156">
        <v>41664</v>
      </c>
      <c r="D41" s="157">
        <f t="shared" si="5"/>
        <v>41664</v>
      </c>
      <c r="E41" s="157"/>
      <c r="F41" s="151">
        <f t="shared" si="1"/>
        <v>41666</v>
      </c>
      <c r="G41" s="152">
        <f t="shared" si="1"/>
        <v>41666</v>
      </c>
      <c r="H41" s="152">
        <f t="shared" si="2"/>
        <v>41667</v>
      </c>
      <c r="I41" s="152">
        <f t="shared" si="6"/>
        <v>41670</v>
      </c>
      <c r="J41" s="152">
        <f t="shared" si="4"/>
        <v>41672</v>
      </c>
      <c r="K41" s="152">
        <f t="shared" si="4"/>
        <v>41674</v>
      </c>
      <c r="L41" s="152">
        <f t="shared" si="4"/>
        <v>41676</v>
      </c>
      <c r="M41" s="141"/>
      <c r="N41" s="141"/>
    </row>
    <row r="42" spans="1:14" ht="33" customHeight="1" hidden="1">
      <c r="A42" s="147" t="s">
        <v>110</v>
      </c>
      <c r="B42" s="148" t="s">
        <v>129</v>
      </c>
      <c r="C42" s="156">
        <v>41671</v>
      </c>
      <c r="D42" s="157">
        <f>C42</f>
        <v>41671</v>
      </c>
      <c r="E42" s="157"/>
      <c r="F42" s="151">
        <f t="shared" si="1"/>
        <v>41673</v>
      </c>
      <c r="G42" s="152">
        <f t="shared" si="1"/>
        <v>41673</v>
      </c>
      <c r="H42" s="152">
        <f>G42+2</f>
        <v>41675</v>
      </c>
      <c r="I42" s="152">
        <f>H42+3</f>
        <v>41678</v>
      </c>
      <c r="J42" s="152">
        <f aca="true" t="shared" si="7" ref="J42:L43">I42+1</f>
        <v>41679</v>
      </c>
      <c r="K42" s="152">
        <f t="shared" si="7"/>
        <v>41680</v>
      </c>
      <c r="L42" s="152">
        <f t="shared" si="7"/>
        <v>41681</v>
      </c>
      <c r="M42" s="141"/>
      <c r="N42" s="141"/>
    </row>
    <row r="43" spans="1:14" ht="33" customHeight="1" hidden="1">
      <c r="A43" s="147" t="s">
        <v>111</v>
      </c>
      <c r="B43" s="148" t="s">
        <v>130</v>
      </c>
      <c r="C43" s="156">
        <v>41678</v>
      </c>
      <c r="D43" s="157">
        <f>C43</f>
        <v>41678</v>
      </c>
      <c r="E43" s="157"/>
      <c r="F43" s="151">
        <f t="shared" si="1"/>
        <v>41680</v>
      </c>
      <c r="G43" s="152">
        <f t="shared" si="1"/>
        <v>41680</v>
      </c>
      <c r="H43" s="152">
        <f>G43+1</f>
        <v>41681</v>
      </c>
      <c r="I43" s="152">
        <f>H43+4</f>
        <v>41685</v>
      </c>
      <c r="J43" s="152">
        <f t="shared" si="7"/>
        <v>41686</v>
      </c>
      <c r="K43" s="152">
        <f t="shared" si="7"/>
        <v>41687</v>
      </c>
      <c r="L43" s="152">
        <f t="shared" si="7"/>
        <v>41688</v>
      </c>
      <c r="M43" s="141"/>
      <c r="N43" s="141"/>
    </row>
    <row r="44" spans="1:14" ht="33" customHeight="1" hidden="1">
      <c r="A44" s="158"/>
      <c r="B44" s="159"/>
      <c r="C44" s="160"/>
      <c r="D44" s="161"/>
      <c r="E44" s="161"/>
      <c r="F44" s="162" t="s">
        <v>131</v>
      </c>
      <c r="G44" s="163" t="s">
        <v>131</v>
      </c>
      <c r="H44" s="164"/>
      <c r="I44" s="164"/>
      <c r="J44" s="164"/>
      <c r="K44" s="164"/>
      <c r="L44" s="164"/>
      <c r="M44" s="141"/>
      <c r="N44" s="141"/>
    </row>
    <row r="45" spans="1:14" ht="33" customHeight="1" hidden="1">
      <c r="A45" s="147" t="s">
        <v>110</v>
      </c>
      <c r="B45" s="148" t="s">
        <v>132</v>
      </c>
      <c r="C45" s="156">
        <v>41685</v>
      </c>
      <c r="D45" s="157">
        <f aca="true" t="shared" si="8" ref="D45:D108">C45</f>
        <v>41685</v>
      </c>
      <c r="E45" s="157"/>
      <c r="F45" s="151">
        <f aca="true" t="shared" si="9" ref="F45:G76">C45+2</f>
        <v>41687</v>
      </c>
      <c r="G45" s="152">
        <f t="shared" si="9"/>
        <v>41687</v>
      </c>
      <c r="H45" s="152">
        <f aca="true" t="shared" si="10" ref="H45:H76">G45+2</f>
        <v>41689</v>
      </c>
      <c r="I45" s="152">
        <f aca="true" t="shared" si="11" ref="I45:I83">H45+3</f>
        <v>41692</v>
      </c>
      <c r="J45" s="152">
        <f aca="true" t="shared" si="12" ref="J45:L86">I45+1</f>
        <v>41693</v>
      </c>
      <c r="K45" s="152">
        <f t="shared" si="12"/>
        <v>41694</v>
      </c>
      <c r="L45" s="152">
        <f t="shared" si="12"/>
        <v>41695</v>
      </c>
      <c r="M45" s="141"/>
      <c r="N45" s="141"/>
    </row>
    <row r="46" spans="1:14" ht="33" customHeight="1" hidden="1">
      <c r="A46" s="147" t="s">
        <v>111</v>
      </c>
      <c r="B46" s="148" t="s">
        <v>133</v>
      </c>
      <c r="C46" s="156">
        <v>41692</v>
      </c>
      <c r="D46" s="157">
        <f t="shared" si="8"/>
        <v>41692</v>
      </c>
      <c r="E46" s="157"/>
      <c r="F46" s="151">
        <f t="shared" si="9"/>
        <v>41694</v>
      </c>
      <c r="G46" s="152">
        <f t="shared" si="9"/>
        <v>41694</v>
      </c>
      <c r="H46" s="152">
        <f t="shared" si="10"/>
        <v>41696</v>
      </c>
      <c r="I46" s="152">
        <f t="shared" si="11"/>
        <v>41699</v>
      </c>
      <c r="J46" s="152">
        <f t="shared" si="12"/>
        <v>41700</v>
      </c>
      <c r="K46" s="152">
        <f t="shared" si="12"/>
        <v>41701</v>
      </c>
      <c r="L46" s="152">
        <f t="shared" si="12"/>
        <v>41702</v>
      </c>
      <c r="M46" s="141"/>
      <c r="N46" s="141"/>
    </row>
    <row r="47" spans="1:14" ht="33" customHeight="1" hidden="1">
      <c r="A47" s="147" t="s">
        <v>110</v>
      </c>
      <c r="B47" s="148" t="s">
        <v>134</v>
      </c>
      <c r="C47" s="156">
        <v>41699</v>
      </c>
      <c r="D47" s="157">
        <f t="shared" si="8"/>
        <v>41699</v>
      </c>
      <c r="E47" s="157"/>
      <c r="F47" s="151">
        <f t="shared" si="9"/>
        <v>41701</v>
      </c>
      <c r="G47" s="152">
        <f t="shared" si="9"/>
        <v>41701</v>
      </c>
      <c r="H47" s="152">
        <f t="shared" si="10"/>
        <v>41703</v>
      </c>
      <c r="I47" s="152">
        <f t="shared" si="11"/>
        <v>41706</v>
      </c>
      <c r="J47" s="152">
        <f t="shared" si="12"/>
        <v>41707</v>
      </c>
      <c r="K47" s="152">
        <f t="shared" si="12"/>
        <v>41708</v>
      </c>
      <c r="L47" s="152">
        <f t="shared" si="12"/>
        <v>41709</v>
      </c>
      <c r="M47" s="141"/>
      <c r="N47" s="141"/>
    </row>
    <row r="48" spans="1:14" ht="33" customHeight="1" hidden="1">
      <c r="A48" s="147" t="s">
        <v>111</v>
      </c>
      <c r="B48" s="148" t="s">
        <v>135</v>
      </c>
      <c r="C48" s="156">
        <v>41706</v>
      </c>
      <c r="D48" s="157">
        <f t="shared" si="8"/>
        <v>41706</v>
      </c>
      <c r="E48" s="157"/>
      <c r="F48" s="151">
        <f t="shared" si="9"/>
        <v>41708</v>
      </c>
      <c r="G48" s="152">
        <f t="shared" si="9"/>
        <v>41708</v>
      </c>
      <c r="H48" s="152">
        <f t="shared" si="10"/>
        <v>41710</v>
      </c>
      <c r="I48" s="152">
        <f t="shared" si="11"/>
        <v>41713</v>
      </c>
      <c r="J48" s="152">
        <f t="shared" si="12"/>
        <v>41714</v>
      </c>
      <c r="K48" s="152">
        <f t="shared" si="12"/>
        <v>41715</v>
      </c>
      <c r="L48" s="152">
        <f t="shared" si="12"/>
        <v>41716</v>
      </c>
      <c r="M48" s="141"/>
      <c r="N48" s="141"/>
    </row>
    <row r="49" spans="1:14" ht="33" customHeight="1" hidden="1">
      <c r="A49" s="147" t="s">
        <v>110</v>
      </c>
      <c r="B49" s="148" t="s">
        <v>136</v>
      </c>
      <c r="C49" s="156">
        <v>41713</v>
      </c>
      <c r="D49" s="157">
        <f t="shared" si="8"/>
        <v>41713</v>
      </c>
      <c r="E49" s="157"/>
      <c r="F49" s="151">
        <f t="shared" si="9"/>
        <v>41715</v>
      </c>
      <c r="G49" s="152">
        <f t="shared" si="9"/>
        <v>41715</v>
      </c>
      <c r="H49" s="152">
        <f t="shared" si="10"/>
        <v>41717</v>
      </c>
      <c r="I49" s="152">
        <f t="shared" si="11"/>
        <v>41720</v>
      </c>
      <c r="J49" s="152">
        <f t="shared" si="12"/>
        <v>41721</v>
      </c>
      <c r="K49" s="152">
        <f t="shared" si="12"/>
        <v>41722</v>
      </c>
      <c r="L49" s="152">
        <f t="shared" si="12"/>
        <v>41723</v>
      </c>
      <c r="M49" s="141"/>
      <c r="N49" s="141"/>
    </row>
    <row r="50" spans="1:14" ht="33" customHeight="1" hidden="1">
      <c r="A50" s="147" t="s">
        <v>111</v>
      </c>
      <c r="B50" s="148" t="s">
        <v>137</v>
      </c>
      <c r="C50" s="156">
        <v>41721</v>
      </c>
      <c r="D50" s="157">
        <f t="shared" si="8"/>
        <v>41721</v>
      </c>
      <c r="E50" s="157"/>
      <c r="F50" s="151">
        <f t="shared" si="9"/>
        <v>41723</v>
      </c>
      <c r="G50" s="152">
        <f t="shared" si="9"/>
        <v>41723</v>
      </c>
      <c r="H50" s="152">
        <f t="shared" si="10"/>
        <v>41725</v>
      </c>
      <c r="I50" s="152">
        <f t="shared" si="11"/>
        <v>41728</v>
      </c>
      <c r="J50" s="152">
        <f t="shared" si="12"/>
        <v>41729</v>
      </c>
      <c r="K50" s="152">
        <f t="shared" si="12"/>
        <v>41730</v>
      </c>
      <c r="L50" s="152">
        <f t="shared" si="12"/>
        <v>41731</v>
      </c>
      <c r="M50" s="141"/>
      <c r="N50" s="141"/>
    </row>
    <row r="51" spans="1:14" ht="33" customHeight="1" hidden="1">
      <c r="A51" s="147" t="s">
        <v>110</v>
      </c>
      <c r="B51" s="148" t="s">
        <v>138</v>
      </c>
      <c r="C51" s="156">
        <v>41727</v>
      </c>
      <c r="D51" s="157">
        <f t="shared" si="8"/>
        <v>41727</v>
      </c>
      <c r="E51" s="157"/>
      <c r="F51" s="151">
        <f t="shared" si="9"/>
        <v>41729</v>
      </c>
      <c r="G51" s="152">
        <f t="shared" si="9"/>
        <v>41729</v>
      </c>
      <c r="H51" s="152">
        <f t="shared" si="10"/>
        <v>41731</v>
      </c>
      <c r="I51" s="152">
        <f t="shared" si="11"/>
        <v>41734</v>
      </c>
      <c r="J51" s="152">
        <f t="shared" si="12"/>
        <v>41735</v>
      </c>
      <c r="K51" s="152">
        <f t="shared" si="12"/>
        <v>41736</v>
      </c>
      <c r="L51" s="152">
        <f t="shared" si="12"/>
        <v>41737</v>
      </c>
      <c r="M51" s="141"/>
      <c r="N51" s="141"/>
    </row>
    <row r="52" spans="1:14" ht="33" customHeight="1" hidden="1">
      <c r="A52" s="165" t="s">
        <v>111</v>
      </c>
      <c r="B52" s="148" t="s">
        <v>139</v>
      </c>
      <c r="C52" s="156">
        <v>41734</v>
      </c>
      <c r="D52" s="157">
        <f t="shared" si="8"/>
        <v>41734</v>
      </c>
      <c r="E52" s="157"/>
      <c r="F52" s="151">
        <f t="shared" si="9"/>
        <v>41736</v>
      </c>
      <c r="G52" s="152">
        <f t="shared" si="9"/>
        <v>41736</v>
      </c>
      <c r="H52" s="152">
        <f t="shared" si="10"/>
        <v>41738</v>
      </c>
      <c r="I52" s="152">
        <f t="shared" si="11"/>
        <v>41741</v>
      </c>
      <c r="J52" s="152">
        <f t="shared" si="12"/>
        <v>41742</v>
      </c>
      <c r="K52" s="152">
        <f t="shared" si="12"/>
        <v>41743</v>
      </c>
      <c r="L52" s="152">
        <f t="shared" si="12"/>
        <v>41744</v>
      </c>
      <c r="M52" s="141"/>
      <c r="N52" s="141"/>
    </row>
    <row r="53" spans="1:14" ht="33" customHeight="1" hidden="1">
      <c r="A53" s="165" t="s">
        <v>110</v>
      </c>
      <c r="B53" s="148" t="s">
        <v>140</v>
      </c>
      <c r="C53" s="156">
        <v>41743</v>
      </c>
      <c r="D53" s="157">
        <f t="shared" si="8"/>
        <v>41743</v>
      </c>
      <c r="E53" s="157"/>
      <c r="F53" s="151">
        <f t="shared" si="9"/>
        <v>41745</v>
      </c>
      <c r="G53" s="152">
        <f t="shared" si="9"/>
        <v>41745</v>
      </c>
      <c r="H53" s="152">
        <f t="shared" si="10"/>
        <v>41747</v>
      </c>
      <c r="I53" s="152">
        <f t="shared" si="11"/>
        <v>41750</v>
      </c>
      <c r="J53" s="152">
        <f t="shared" si="12"/>
        <v>41751</v>
      </c>
      <c r="K53" s="152">
        <f t="shared" si="12"/>
        <v>41752</v>
      </c>
      <c r="L53" s="152">
        <f t="shared" si="12"/>
        <v>41753</v>
      </c>
      <c r="M53" s="141"/>
      <c r="N53" s="141"/>
    </row>
    <row r="54" spans="1:14" ht="33" customHeight="1" hidden="1">
      <c r="A54" s="165" t="s">
        <v>111</v>
      </c>
      <c r="B54" s="148" t="s">
        <v>141</v>
      </c>
      <c r="C54" s="156">
        <v>21</v>
      </c>
      <c r="D54" s="157">
        <f t="shared" si="8"/>
        <v>21</v>
      </c>
      <c r="E54" s="157"/>
      <c r="F54" s="151">
        <f t="shared" si="9"/>
        <v>23</v>
      </c>
      <c r="G54" s="152">
        <f t="shared" si="9"/>
        <v>23</v>
      </c>
      <c r="H54" s="152">
        <f t="shared" si="10"/>
        <v>25</v>
      </c>
      <c r="I54" s="152">
        <f t="shared" si="11"/>
        <v>28</v>
      </c>
      <c r="J54" s="152">
        <f t="shared" si="12"/>
        <v>29</v>
      </c>
      <c r="K54" s="152">
        <f t="shared" si="12"/>
        <v>30</v>
      </c>
      <c r="L54" s="152">
        <f t="shared" si="12"/>
        <v>31</v>
      </c>
      <c r="M54" s="141"/>
      <c r="N54" s="141"/>
    </row>
    <row r="55" spans="1:14" ht="33" customHeight="1" hidden="1">
      <c r="A55" s="165" t="s">
        <v>110</v>
      </c>
      <c r="B55" s="148" t="s">
        <v>142</v>
      </c>
      <c r="C55" s="156">
        <v>41758</v>
      </c>
      <c r="D55" s="157">
        <f t="shared" si="8"/>
        <v>41758</v>
      </c>
      <c r="E55" s="157"/>
      <c r="F55" s="151">
        <f t="shared" si="9"/>
        <v>41760</v>
      </c>
      <c r="G55" s="152">
        <f t="shared" si="9"/>
        <v>41760</v>
      </c>
      <c r="H55" s="152">
        <f t="shared" si="10"/>
        <v>41762</v>
      </c>
      <c r="I55" s="152">
        <f t="shared" si="11"/>
        <v>41765</v>
      </c>
      <c r="J55" s="152">
        <f t="shared" si="12"/>
        <v>41766</v>
      </c>
      <c r="K55" s="152">
        <f t="shared" si="12"/>
        <v>41767</v>
      </c>
      <c r="L55" s="152">
        <f t="shared" si="12"/>
        <v>41768</v>
      </c>
      <c r="M55" s="141"/>
      <c r="N55" s="141"/>
    </row>
    <row r="56" spans="1:14" ht="33" customHeight="1" hidden="1">
      <c r="A56" s="165" t="s">
        <v>111</v>
      </c>
      <c r="B56" s="166" t="s">
        <v>143</v>
      </c>
      <c r="C56" s="156">
        <v>41765</v>
      </c>
      <c r="D56" s="157">
        <f t="shared" si="8"/>
        <v>41765</v>
      </c>
      <c r="E56" s="157" t="s">
        <v>144</v>
      </c>
      <c r="F56" s="151">
        <f t="shared" si="9"/>
        <v>41767</v>
      </c>
      <c r="G56" s="152">
        <f t="shared" si="9"/>
        <v>41767</v>
      </c>
      <c r="H56" s="152">
        <f t="shared" si="10"/>
        <v>41769</v>
      </c>
      <c r="I56" s="152">
        <f t="shared" si="11"/>
        <v>41772</v>
      </c>
      <c r="J56" s="152">
        <f t="shared" si="12"/>
        <v>41773</v>
      </c>
      <c r="K56" s="152">
        <f t="shared" si="12"/>
        <v>41774</v>
      </c>
      <c r="L56" s="152">
        <f t="shared" si="12"/>
        <v>41775</v>
      </c>
      <c r="M56" s="141"/>
      <c r="N56" s="141"/>
    </row>
    <row r="57" spans="1:14" ht="33" customHeight="1" hidden="1">
      <c r="A57" s="165" t="s">
        <v>110</v>
      </c>
      <c r="B57" s="148" t="s">
        <v>145</v>
      </c>
      <c r="C57" s="156">
        <v>41775</v>
      </c>
      <c r="D57" s="157">
        <f t="shared" si="8"/>
        <v>41775</v>
      </c>
      <c r="E57" s="157" t="s">
        <v>144</v>
      </c>
      <c r="F57" s="151">
        <f t="shared" si="9"/>
        <v>41777</v>
      </c>
      <c r="G57" s="152">
        <f t="shared" si="9"/>
        <v>41777</v>
      </c>
      <c r="H57" s="152">
        <f t="shared" si="10"/>
        <v>41779</v>
      </c>
      <c r="I57" s="152">
        <f t="shared" si="11"/>
        <v>41782</v>
      </c>
      <c r="J57" s="152">
        <f t="shared" si="12"/>
        <v>41783</v>
      </c>
      <c r="K57" s="152">
        <f t="shared" si="12"/>
        <v>41784</v>
      </c>
      <c r="L57" s="152">
        <f t="shared" si="12"/>
        <v>41785</v>
      </c>
      <c r="M57" s="141"/>
      <c r="N57" s="141"/>
    </row>
    <row r="58" spans="1:14" ht="33" customHeight="1" hidden="1">
      <c r="A58" s="165" t="s">
        <v>111</v>
      </c>
      <c r="B58" s="166" t="s">
        <v>146</v>
      </c>
      <c r="C58" s="156">
        <v>21</v>
      </c>
      <c r="D58" s="157">
        <f t="shared" si="8"/>
        <v>21</v>
      </c>
      <c r="E58" s="157" t="s">
        <v>144</v>
      </c>
      <c r="F58" s="151">
        <f t="shared" si="9"/>
        <v>23</v>
      </c>
      <c r="G58" s="152">
        <f t="shared" si="9"/>
        <v>23</v>
      </c>
      <c r="H58" s="152">
        <f t="shared" si="10"/>
        <v>25</v>
      </c>
      <c r="I58" s="152">
        <f t="shared" si="11"/>
        <v>28</v>
      </c>
      <c r="J58" s="152">
        <f t="shared" si="12"/>
        <v>29</v>
      </c>
      <c r="K58" s="152">
        <f t="shared" si="12"/>
        <v>30</v>
      </c>
      <c r="L58" s="152">
        <f t="shared" si="12"/>
        <v>31</v>
      </c>
      <c r="M58" s="141"/>
      <c r="N58" s="141"/>
    </row>
    <row r="59" spans="1:14" ht="33" customHeight="1" hidden="1">
      <c r="A59" s="165" t="s">
        <v>110</v>
      </c>
      <c r="B59" s="148" t="s">
        <v>147</v>
      </c>
      <c r="C59" s="156">
        <v>41790</v>
      </c>
      <c r="D59" s="157">
        <f t="shared" si="8"/>
        <v>41790</v>
      </c>
      <c r="E59" s="157" t="s">
        <v>144</v>
      </c>
      <c r="F59" s="151">
        <f t="shared" si="9"/>
        <v>41792</v>
      </c>
      <c r="G59" s="152">
        <f t="shared" si="9"/>
        <v>41792</v>
      </c>
      <c r="H59" s="152">
        <f t="shared" si="10"/>
        <v>41794</v>
      </c>
      <c r="I59" s="152">
        <f t="shared" si="11"/>
        <v>41797</v>
      </c>
      <c r="J59" s="152">
        <f t="shared" si="12"/>
        <v>41798</v>
      </c>
      <c r="K59" s="152">
        <f t="shared" si="12"/>
        <v>41799</v>
      </c>
      <c r="L59" s="152">
        <f t="shared" si="12"/>
        <v>41800</v>
      </c>
      <c r="M59" s="141"/>
      <c r="N59" s="141"/>
    </row>
    <row r="60" spans="1:14" ht="33" customHeight="1" hidden="1">
      <c r="A60" s="165" t="s">
        <v>148</v>
      </c>
      <c r="B60" s="148" t="s">
        <v>126</v>
      </c>
      <c r="C60" s="156">
        <v>41801</v>
      </c>
      <c r="D60" s="157">
        <f t="shared" si="8"/>
        <v>41801</v>
      </c>
      <c r="E60" s="157" t="s">
        <v>144</v>
      </c>
      <c r="F60" s="151">
        <f t="shared" si="9"/>
        <v>41803</v>
      </c>
      <c r="G60" s="152">
        <f t="shared" si="9"/>
        <v>41803</v>
      </c>
      <c r="H60" s="152">
        <f t="shared" si="10"/>
        <v>41805</v>
      </c>
      <c r="I60" s="152">
        <f t="shared" si="11"/>
        <v>41808</v>
      </c>
      <c r="J60" s="152">
        <f t="shared" si="12"/>
        <v>41809</v>
      </c>
      <c r="K60" s="152">
        <f t="shared" si="12"/>
        <v>41810</v>
      </c>
      <c r="L60" s="152">
        <f t="shared" si="12"/>
        <v>41811</v>
      </c>
      <c r="M60" s="141"/>
      <c r="N60" s="141"/>
    </row>
    <row r="61" spans="1:14" ht="33" customHeight="1" hidden="1">
      <c r="A61" s="165" t="s">
        <v>110</v>
      </c>
      <c r="B61" s="166" t="s">
        <v>149</v>
      </c>
      <c r="C61" s="156">
        <v>41808</v>
      </c>
      <c r="D61" s="157">
        <f t="shared" si="8"/>
        <v>41808</v>
      </c>
      <c r="E61" s="157" t="s">
        <v>144</v>
      </c>
      <c r="F61" s="151">
        <f t="shared" si="9"/>
        <v>41810</v>
      </c>
      <c r="G61" s="152">
        <f t="shared" si="9"/>
        <v>41810</v>
      </c>
      <c r="H61" s="152">
        <f t="shared" si="10"/>
        <v>41812</v>
      </c>
      <c r="I61" s="152">
        <f t="shared" si="11"/>
        <v>41815</v>
      </c>
      <c r="J61" s="152">
        <f t="shared" si="12"/>
        <v>41816</v>
      </c>
      <c r="K61" s="152">
        <f t="shared" si="12"/>
        <v>41817</v>
      </c>
      <c r="L61" s="152">
        <f t="shared" si="12"/>
        <v>41818</v>
      </c>
      <c r="M61" s="141"/>
      <c r="N61" s="141"/>
    </row>
    <row r="62" spans="1:14" ht="33" customHeight="1" hidden="1">
      <c r="A62" s="165" t="s">
        <v>148</v>
      </c>
      <c r="B62" s="148" t="s">
        <v>128</v>
      </c>
      <c r="C62" s="156">
        <v>41819</v>
      </c>
      <c r="D62" s="157">
        <f t="shared" si="8"/>
        <v>41819</v>
      </c>
      <c r="E62" s="157" t="s">
        <v>144</v>
      </c>
      <c r="F62" s="151">
        <f t="shared" si="9"/>
        <v>41821</v>
      </c>
      <c r="G62" s="152">
        <f t="shared" si="9"/>
        <v>41821</v>
      </c>
      <c r="H62" s="152">
        <f t="shared" si="10"/>
        <v>41823</v>
      </c>
      <c r="I62" s="152">
        <f t="shared" si="11"/>
        <v>41826</v>
      </c>
      <c r="J62" s="152">
        <f t="shared" si="12"/>
        <v>41827</v>
      </c>
      <c r="K62" s="152">
        <f t="shared" si="12"/>
        <v>41828</v>
      </c>
      <c r="L62" s="152">
        <f t="shared" si="12"/>
        <v>41829</v>
      </c>
      <c r="M62" s="141"/>
      <c r="N62" s="141"/>
    </row>
    <row r="63" spans="1:14" ht="33" customHeight="1" hidden="1">
      <c r="A63" s="165" t="s">
        <v>110</v>
      </c>
      <c r="B63" s="166" t="s">
        <v>150</v>
      </c>
      <c r="C63" s="156">
        <v>41825</v>
      </c>
      <c r="D63" s="157">
        <f t="shared" si="8"/>
        <v>41825</v>
      </c>
      <c r="E63" s="157" t="s">
        <v>144</v>
      </c>
      <c r="F63" s="151">
        <f t="shared" si="9"/>
        <v>41827</v>
      </c>
      <c r="G63" s="152">
        <f t="shared" si="9"/>
        <v>41827</v>
      </c>
      <c r="H63" s="152">
        <f t="shared" si="10"/>
        <v>41829</v>
      </c>
      <c r="I63" s="152">
        <f t="shared" si="11"/>
        <v>41832</v>
      </c>
      <c r="J63" s="152">
        <f t="shared" si="12"/>
        <v>41833</v>
      </c>
      <c r="K63" s="152">
        <f t="shared" si="12"/>
        <v>41834</v>
      </c>
      <c r="L63" s="152">
        <f t="shared" si="12"/>
        <v>41835</v>
      </c>
      <c r="M63" s="141"/>
      <c r="N63" s="141"/>
    </row>
    <row r="64" spans="1:14" ht="33" customHeight="1" hidden="1">
      <c r="A64" s="165" t="s">
        <v>148</v>
      </c>
      <c r="B64" s="166" t="s">
        <v>151</v>
      </c>
      <c r="C64" s="156">
        <v>41833</v>
      </c>
      <c r="D64" s="157">
        <f t="shared" si="8"/>
        <v>41833</v>
      </c>
      <c r="E64" s="157" t="s">
        <v>144</v>
      </c>
      <c r="F64" s="151">
        <f t="shared" si="9"/>
        <v>41835</v>
      </c>
      <c r="G64" s="152">
        <f t="shared" si="9"/>
        <v>41835</v>
      </c>
      <c r="H64" s="152">
        <f t="shared" si="10"/>
        <v>41837</v>
      </c>
      <c r="I64" s="152">
        <f t="shared" si="11"/>
        <v>41840</v>
      </c>
      <c r="J64" s="152">
        <f t="shared" si="12"/>
        <v>41841</v>
      </c>
      <c r="K64" s="152">
        <f t="shared" si="12"/>
        <v>41842</v>
      </c>
      <c r="L64" s="152">
        <f t="shared" si="12"/>
        <v>41843</v>
      </c>
      <c r="M64" s="141"/>
      <c r="N64" s="141"/>
    </row>
    <row r="65" spans="1:14" ht="33" customHeight="1" hidden="1">
      <c r="A65" s="165" t="s">
        <v>110</v>
      </c>
      <c r="B65" s="148" t="s">
        <v>152</v>
      </c>
      <c r="C65" s="156">
        <v>41841</v>
      </c>
      <c r="D65" s="157">
        <f t="shared" si="8"/>
        <v>41841</v>
      </c>
      <c r="E65" s="157" t="s">
        <v>144</v>
      </c>
      <c r="F65" s="151">
        <f t="shared" si="9"/>
        <v>41843</v>
      </c>
      <c r="G65" s="152">
        <f t="shared" si="9"/>
        <v>41843</v>
      </c>
      <c r="H65" s="152">
        <f t="shared" si="10"/>
        <v>41845</v>
      </c>
      <c r="I65" s="152">
        <f t="shared" si="11"/>
        <v>41848</v>
      </c>
      <c r="J65" s="152">
        <f t="shared" si="12"/>
        <v>41849</v>
      </c>
      <c r="K65" s="152">
        <f t="shared" si="12"/>
        <v>41850</v>
      </c>
      <c r="L65" s="152">
        <f t="shared" si="12"/>
        <v>41851</v>
      </c>
      <c r="M65" s="141"/>
      <c r="N65" s="141"/>
    </row>
    <row r="66" spans="1:14" ht="33" customHeight="1" hidden="1">
      <c r="A66" s="165" t="s">
        <v>148</v>
      </c>
      <c r="B66" s="166" t="s">
        <v>153</v>
      </c>
      <c r="C66" s="156">
        <v>41849</v>
      </c>
      <c r="D66" s="157">
        <f t="shared" si="8"/>
        <v>41849</v>
      </c>
      <c r="E66" s="157" t="s">
        <v>144</v>
      </c>
      <c r="F66" s="151">
        <f t="shared" si="9"/>
        <v>41851</v>
      </c>
      <c r="G66" s="152">
        <f t="shared" si="9"/>
        <v>41851</v>
      </c>
      <c r="H66" s="152">
        <f t="shared" si="10"/>
        <v>41853</v>
      </c>
      <c r="I66" s="152">
        <f t="shared" si="11"/>
        <v>41856</v>
      </c>
      <c r="J66" s="152">
        <f t="shared" si="12"/>
        <v>41857</v>
      </c>
      <c r="K66" s="152">
        <f t="shared" si="12"/>
        <v>41858</v>
      </c>
      <c r="L66" s="152">
        <f t="shared" si="12"/>
        <v>41859</v>
      </c>
      <c r="M66" s="141"/>
      <c r="N66" s="141"/>
    </row>
    <row r="67" spans="1:14" ht="33" customHeight="1" hidden="1">
      <c r="A67" s="165" t="s">
        <v>110</v>
      </c>
      <c r="B67" s="148" t="s">
        <v>154</v>
      </c>
      <c r="C67" s="156">
        <v>41855</v>
      </c>
      <c r="D67" s="157">
        <f t="shared" si="8"/>
        <v>41855</v>
      </c>
      <c r="E67" s="157" t="s">
        <v>155</v>
      </c>
      <c r="F67" s="151">
        <f t="shared" si="9"/>
        <v>41857</v>
      </c>
      <c r="G67" s="152">
        <f t="shared" si="9"/>
        <v>41857</v>
      </c>
      <c r="H67" s="152">
        <f t="shared" si="10"/>
        <v>41859</v>
      </c>
      <c r="I67" s="152">
        <f t="shared" si="11"/>
        <v>41862</v>
      </c>
      <c r="J67" s="152">
        <f t="shared" si="12"/>
        <v>41863</v>
      </c>
      <c r="K67" s="152">
        <f t="shared" si="12"/>
        <v>41864</v>
      </c>
      <c r="L67" s="152">
        <f t="shared" si="12"/>
        <v>41865</v>
      </c>
      <c r="M67" s="141"/>
      <c r="N67" s="141"/>
    </row>
    <row r="68" spans="1:14" ht="33" customHeight="1" hidden="1">
      <c r="A68" s="165" t="s">
        <v>148</v>
      </c>
      <c r="B68" s="166" t="s">
        <v>156</v>
      </c>
      <c r="C68" s="156">
        <v>41864</v>
      </c>
      <c r="D68" s="157">
        <f t="shared" si="8"/>
        <v>41864</v>
      </c>
      <c r="E68" s="157" t="s">
        <v>155</v>
      </c>
      <c r="F68" s="151">
        <f t="shared" si="9"/>
        <v>41866</v>
      </c>
      <c r="G68" s="152">
        <f t="shared" si="9"/>
        <v>41866</v>
      </c>
      <c r="H68" s="152">
        <f t="shared" si="10"/>
        <v>41868</v>
      </c>
      <c r="I68" s="152">
        <f t="shared" si="11"/>
        <v>41871</v>
      </c>
      <c r="J68" s="152">
        <f t="shared" si="12"/>
        <v>41872</v>
      </c>
      <c r="K68" s="152">
        <f t="shared" si="12"/>
        <v>41873</v>
      </c>
      <c r="L68" s="152">
        <f t="shared" si="12"/>
        <v>41874</v>
      </c>
      <c r="M68" s="141"/>
      <c r="N68" s="141"/>
    </row>
    <row r="69" spans="1:14" ht="33" customHeight="1" hidden="1">
      <c r="A69" s="165" t="s">
        <v>110</v>
      </c>
      <c r="B69" s="148" t="s">
        <v>157</v>
      </c>
      <c r="C69" s="156">
        <v>41872</v>
      </c>
      <c r="D69" s="157">
        <f t="shared" si="8"/>
        <v>41872</v>
      </c>
      <c r="E69" s="157" t="s">
        <v>155</v>
      </c>
      <c r="F69" s="151">
        <f t="shared" si="9"/>
        <v>41874</v>
      </c>
      <c r="G69" s="152">
        <f t="shared" si="9"/>
        <v>41874</v>
      </c>
      <c r="H69" s="152">
        <f t="shared" si="10"/>
        <v>41876</v>
      </c>
      <c r="I69" s="152">
        <f t="shared" si="11"/>
        <v>41879</v>
      </c>
      <c r="J69" s="152">
        <f t="shared" si="12"/>
        <v>41880</v>
      </c>
      <c r="K69" s="152">
        <f t="shared" si="12"/>
        <v>41881</v>
      </c>
      <c r="L69" s="152">
        <f t="shared" si="12"/>
        <v>41882</v>
      </c>
      <c r="M69" s="141"/>
      <c r="N69" s="141"/>
    </row>
    <row r="70" spans="1:14" ht="33" customHeight="1" hidden="1">
      <c r="A70" s="165" t="s">
        <v>148</v>
      </c>
      <c r="B70" s="166" t="s">
        <v>158</v>
      </c>
      <c r="C70" s="156">
        <v>41879</v>
      </c>
      <c r="D70" s="157">
        <f t="shared" si="8"/>
        <v>41879</v>
      </c>
      <c r="E70" s="157" t="s">
        <v>155</v>
      </c>
      <c r="F70" s="151">
        <f t="shared" si="9"/>
        <v>41881</v>
      </c>
      <c r="G70" s="152">
        <f t="shared" si="9"/>
        <v>41881</v>
      </c>
      <c r="H70" s="152">
        <f t="shared" si="10"/>
        <v>41883</v>
      </c>
      <c r="I70" s="152">
        <f t="shared" si="11"/>
        <v>41886</v>
      </c>
      <c r="J70" s="152">
        <f t="shared" si="12"/>
        <v>41887</v>
      </c>
      <c r="K70" s="152">
        <f t="shared" si="12"/>
        <v>41888</v>
      </c>
      <c r="L70" s="152">
        <f t="shared" si="12"/>
        <v>41889</v>
      </c>
      <c r="M70" s="141"/>
      <c r="N70" s="141"/>
    </row>
    <row r="71" spans="1:14" ht="33" customHeight="1" hidden="1">
      <c r="A71" s="165" t="s">
        <v>110</v>
      </c>
      <c r="B71" s="148" t="s">
        <v>159</v>
      </c>
      <c r="C71" s="156">
        <v>41888</v>
      </c>
      <c r="D71" s="157">
        <f t="shared" si="8"/>
        <v>41888</v>
      </c>
      <c r="E71" s="157" t="s">
        <v>155</v>
      </c>
      <c r="F71" s="151">
        <f t="shared" si="9"/>
        <v>41890</v>
      </c>
      <c r="G71" s="152">
        <f t="shared" si="9"/>
        <v>41890</v>
      </c>
      <c r="H71" s="152">
        <f t="shared" si="10"/>
        <v>41892</v>
      </c>
      <c r="I71" s="152">
        <f t="shared" si="11"/>
        <v>41895</v>
      </c>
      <c r="J71" s="152">
        <f t="shared" si="12"/>
        <v>41896</v>
      </c>
      <c r="K71" s="152">
        <f t="shared" si="12"/>
        <v>41897</v>
      </c>
      <c r="L71" s="152">
        <f t="shared" si="12"/>
        <v>41898</v>
      </c>
      <c r="M71" s="141"/>
      <c r="N71" s="141"/>
    </row>
    <row r="72" spans="1:14" ht="33" customHeight="1" hidden="1">
      <c r="A72" s="165" t="s">
        <v>148</v>
      </c>
      <c r="B72" s="166" t="s">
        <v>160</v>
      </c>
      <c r="C72" s="156">
        <v>41895</v>
      </c>
      <c r="D72" s="157">
        <f t="shared" si="8"/>
        <v>41895</v>
      </c>
      <c r="E72" s="157" t="s">
        <v>155</v>
      </c>
      <c r="F72" s="151">
        <f t="shared" si="9"/>
        <v>41897</v>
      </c>
      <c r="G72" s="152">
        <f t="shared" si="9"/>
        <v>41897</v>
      </c>
      <c r="H72" s="152">
        <f t="shared" si="10"/>
        <v>41899</v>
      </c>
      <c r="I72" s="152">
        <f t="shared" si="11"/>
        <v>41902</v>
      </c>
      <c r="J72" s="152">
        <f t="shared" si="12"/>
        <v>41903</v>
      </c>
      <c r="K72" s="152">
        <f t="shared" si="12"/>
        <v>41904</v>
      </c>
      <c r="L72" s="152">
        <f t="shared" si="12"/>
        <v>41905</v>
      </c>
      <c r="M72" s="141"/>
      <c r="N72" s="141"/>
    </row>
    <row r="73" spans="1:14" ht="33" customHeight="1" hidden="1">
      <c r="A73" s="165" t="s">
        <v>110</v>
      </c>
      <c r="B73" s="148" t="s">
        <v>161</v>
      </c>
      <c r="C73" s="156">
        <v>41903</v>
      </c>
      <c r="D73" s="157">
        <f t="shared" si="8"/>
        <v>41903</v>
      </c>
      <c r="E73" s="157" t="s">
        <v>155</v>
      </c>
      <c r="F73" s="151">
        <f t="shared" si="9"/>
        <v>41905</v>
      </c>
      <c r="G73" s="152">
        <f t="shared" si="9"/>
        <v>41905</v>
      </c>
      <c r="H73" s="152">
        <f t="shared" si="10"/>
        <v>41907</v>
      </c>
      <c r="I73" s="152">
        <f t="shared" si="11"/>
        <v>41910</v>
      </c>
      <c r="J73" s="152">
        <f t="shared" si="12"/>
        <v>41911</v>
      </c>
      <c r="K73" s="152">
        <f t="shared" si="12"/>
        <v>41912</v>
      </c>
      <c r="L73" s="152">
        <f t="shared" si="12"/>
        <v>41913</v>
      </c>
      <c r="M73" s="141"/>
      <c r="N73" s="141"/>
    </row>
    <row r="74" spans="1:14" ht="33" customHeight="1" hidden="1">
      <c r="A74" s="165" t="s">
        <v>148</v>
      </c>
      <c r="B74" s="166" t="s">
        <v>162</v>
      </c>
      <c r="C74" s="156">
        <v>41911</v>
      </c>
      <c r="D74" s="157">
        <f t="shared" si="8"/>
        <v>41911</v>
      </c>
      <c r="E74" s="157" t="s">
        <v>155</v>
      </c>
      <c r="F74" s="151">
        <f t="shared" si="9"/>
        <v>41913</v>
      </c>
      <c r="G74" s="152">
        <f t="shared" si="9"/>
        <v>41913</v>
      </c>
      <c r="H74" s="152">
        <f t="shared" si="10"/>
        <v>41915</v>
      </c>
      <c r="I74" s="152">
        <f t="shared" si="11"/>
        <v>41918</v>
      </c>
      <c r="J74" s="152">
        <f t="shared" si="12"/>
        <v>41919</v>
      </c>
      <c r="K74" s="152">
        <f t="shared" si="12"/>
        <v>41920</v>
      </c>
      <c r="L74" s="152">
        <f t="shared" si="12"/>
        <v>41921</v>
      </c>
      <c r="M74" s="141"/>
      <c r="N74" s="141"/>
    </row>
    <row r="75" spans="1:14" ht="33" customHeight="1" hidden="1">
      <c r="A75" s="165" t="s">
        <v>110</v>
      </c>
      <c r="B75" s="148" t="s">
        <v>163</v>
      </c>
      <c r="C75" s="156">
        <v>41918</v>
      </c>
      <c r="D75" s="157">
        <f t="shared" si="8"/>
        <v>41918</v>
      </c>
      <c r="E75" s="157" t="s">
        <v>155</v>
      </c>
      <c r="F75" s="151">
        <f t="shared" si="9"/>
        <v>41920</v>
      </c>
      <c r="G75" s="152">
        <f t="shared" si="9"/>
        <v>41920</v>
      </c>
      <c r="H75" s="152">
        <f t="shared" si="10"/>
        <v>41922</v>
      </c>
      <c r="I75" s="152">
        <f t="shared" si="11"/>
        <v>41925</v>
      </c>
      <c r="J75" s="152">
        <f t="shared" si="12"/>
        <v>41926</v>
      </c>
      <c r="K75" s="152">
        <f t="shared" si="12"/>
        <v>41927</v>
      </c>
      <c r="L75" s="152">
        <f t="shared" si="12"/>
        <v>41928</v>
      </c>
      <c r="M75" s="141"/>
      <c r="N75" s="141"/>
    </row>
    <row r="76" spans="1:14" ht="33" customHeight="1" hidden="1">
      <c r="A76" s="165" t="s">
        <v>148</v>
      </c>
      <c r="B76" s="166" t="s">
        <v>164</v>
      </c>
      <c r="C76" s="156">
        <v>41925</v>
      </c>
      <c r="D76" s="157">
        <f t="shared" si="8"/>
        <v>41925</v>
      </c>
      <c r="E76" s="157" t="s">
        <v>155</v>
      </c>
      <c r="F76" s="151">
        <f t="shared" si="9"/>
        <v>41927</v>
      </c>
      <c r="G76" s="152">
        <f t="shared" si="9"/>
        <v>41927</v>
      </c>
      <c r="H76" s="152">
        <f t="shared" si="10"/>
        <v>41929</v>
      </c>
      <c r="I76" s="152">
        <f t="shared" si="11"/>
        <v>41932</v>
      </c>
      <c r="J76" s="152">
        <f t="shared" si="12"/>
        <v>41933</v>
      </c>
      <c r="K76" s="152">
        <f t="shared" si="12"/>
        <v>41934</v>
      </c>
      <c r="L76" s="152">
        <f t="shared" si="12"/>
        <v>41935</v>
      </c>
      <c r="M76" s="141"/>
      <c r="N76" s="141"/>
    </row>
    <row r="77" spans="1:14" ht="33" customHeight="1" hidden="1">
      <c r="A77" s="165" t="s">
        <v>110</v>
      </c>
      <c r="B77" s="148" t="s">
        <v>165</v>
      </c>
      <c r="C77" s="156">
        <v>41933</v>
      </c>
      <c r="D77" s="157">
        <f t="shared" si="8"/>
        <v>41933</v>
      </c>
      <c r="E77" s="157" t="s">
        <v>155</v>
      </c>
      <c r="F77" s="151">
        <f aca="true" t="shared" si="13" ref="F77:G103">C77+2</f>
        <v>41935</v>
      </c>
      <c r="G77" s="152">
        <f t="shared" si="13"/>
        <v>41935</v>
      </c>
      <c r="H77" s="152">
        <f aca="true" t="shared" si="14" ref="H77:H108">G77+2</f>
        <v>41937</v>
      </c>
      <c r="I77" s="152">
        <f t="shared" si="11"/>
        <v>41940</v>
      </c>
      <c r="J77" s="152">
        <f t="shared" si="12"/>
        <v>41941</v>
      </c>
      <c r="K77" s="152">
        <f t="shared" si="12"/>
        <v>41942</v>
      </c>
      <c r="L77" s="152">
        <f t="shared" si="12"/>
        <v>41943</v>
      </c>
      <c r="M77" s="141"/>
      <c r="N77" s="141"/>
    </row>
    <row r="78" spans="1:14" ht="33" customHeight="1" hidden="1">
      <c r="A78" s="165" t="s">
        <v>148</v>
      </c>
      <c r="B78" s="166" t="s">
        <v>166</v>
      </c>
      <c r="C78" s="156">
        <v>41938</v>
      </c>
      <c r="D78" s="157">
        <f t="shared" si="8"/>
        <v>41938</v>
      </c>
      <c r="E78" s="157" t="s">
        <v>155</v>
      </c>
      <c r="F78" s="151">
        <f t="shared" si="13"/>
        <v>41940</v>
      </c>
      <c r="G78" s="152">
        <f t="shared" si="13"/>
        <v>41940</v>
      </c>
      <c r="H78" s="152">
        <f t="shared" si="14"/>
        <v>41942</v>
      </c>
      <c r="I78" s="152">
        <f t="shared" si="11"/>
        <v>41945</v>
      </c>
      <c r="J78" s="152">
        <f t="shared" si="12"/>
        <v>41946</v>
      </c>
      <c r="K78" s="152">
        <f t="shared" si="12"/>
        <v>41947</v>
      </c>
      <c r="L78" s="152">
        <f t="shared" si="12"/>
        <v>41948</v>
      </c>
      <c r="M78" s="141"/>
      <c r="N78" s="141"/>
    </row>
    <row r="79" spans="1:14" ht="33" customHeight="1" hidden="1">
      <c r="A79" s="165" t="s">
        <v>110</v>
      </c>
      <c r="B79" s="148" t="s">
        <v>167</v>
      </c>
      <c r="C79" s="156">
        <v>41947</v>
      </c>
      <c r="D79" s="157">
        <f t="shared" si="8"/>
        <v>41947</v>
      </c>
      <c r="E79" s="157" t="s">
        <v>155</v>
      </c>
      <c r="F79" s="151">
        <f t="shared" si="13"/>
        <v>41949</v>
      </c>
      <c r="G79" s="152">
        <f t="shared" si="13"/>
        <v>41949</v>
      </c>
      <c r="H79" s="152">
        <f t="shared" si="14"/>
        <v>41951</v>
      </c>
      <c r="I79" s="152">
        <f t="shared" si="11"/>
        <v>41954</v>
      </c>
      <c r="J79" s="152">
        <f t="shared" si="12"/>
        <v>41955</v>
      </c>
      <c r="K79" s="152">
        <f t="shared" si="12"/>
        <v>41956</v>
      </c>
      <c r="L79" s="152">
        <f t="shared" si="12"/>
        <v>41957</v>
      </c>
      <c r="M79" s="141"/>
      <c r="N79" s="141"/>
    </row>
    <row r="80" spans="1:14" ht="33" customHeight="1" hidden="1">
      <c r="A80" s="165" t="s">
        <v>148</v>
      </c>
      <c r="B80" s="166" t="s">
        <v>168</v>
      </c>
      <c r="C80" s="156">
        <v>41952</v>
      </c>
      <c r="D80" s="157">
        <f t="shared" si="8"/>
        <v>41952</v>
      </c>
      <c r="E80" s="157" t="s">
        <v>155</v>
      </c>
      <c r="F80" s="151">
        <f t="shared" si="13"/>
        <v>41954</v>
      </c>
      <c r="G80" s="152">
        <f t="shared" si="13"/>
        <v>41954</v>
      </c>
      <c r="H80" s="152">
        <f t="shared" si="14"/>
        <v>41956</v>
      </c>
      <c r="I80" s="152">
        <f t="shared" si="11"/>
        <v>41959</v>
      </c>
      <c r="J80" s="152">
        <f t="shared" si="12"/>
        <v>41960</v>
      </c>
      <c r="K80" s="152">
        <f t="shared" si="12"/>
        <v>41961</v>
      </c>
      <c r="L80" s="152">
        <f t="shared" si="12"/>
        <v>41962</v>
      </c>
      <c r="M80" s="141"/>
      <c r="N80" s="141"/>
    </row>
    <row r="81" spans="1:14" ht="33" customHeight="1" hidden="1">
      <c r="A81" s="165" t="s">
        <v>110</v>
      </c>
      <c r="B81" s="148" t="s">
        <v>169</v>
      </c>
      <c r="C81" s="156">
        <v>41961</v>
      </c>
      <c r="D81" s="157">
        <f t="shared" si="8"/>
        <v>41961</v>
      </c>
      <c r="E81" s="157" t="s">
        <v>155</v>
      </c>
      <c r="F81" s="151">
        <f t="shared" si="13"/>
        <v>41963</v>
      </c>
      <c r="G81" s="152">
        <f t="shared" si="13"/>
        <v>41963</v>
      </c>
      <c r="H81" s="152">
        <f t="shared" si="14"/>
        <v>41965</v>
      </c>
      <c r="I81" s="152">
        <f t="shared" si="11"/>
        <v>41968</v>
      </c>
      <c r="J81" s="152">
        <f t="shared" si="12"/>
        <v>41969</v>
      </c>
      <c r="K81" s="152">
        <f t="shared" si="12"/>
        <v>41970</v>
      </c>
      <c r="L81" s="152">
        <f t="shared" si="12"/>
        <v>41971</v>
      </c>
      <c r="M81" s="141"/>
      <c r="N81" s="141"/>
    </row>
    <row r="82" spans="1:14" ht="33" customHeight="1" hidden="1">
      <c r="A82" s="165" t="s">
        <v>148</v>
      </c>
      <c r="B82" s="166" t="s">
        <v>170</v>
      </c>
      <c r="C82" s="156">
        <v>41966</v>
      </c>
      <c r="D82" s="157">
        <f t="shared" si="8"/>
        <v>41966</v>
      </c>
      <c r="E82" s="157" t="s">
        <v>155</v>
      </c>
      <c r="F82" s="151">
        <f t="shared" si="13"/>
        <v>41968</v>
      </c>
      <c r="G82" s="152">
        <f t="shared" si="13"/>
        <v>41968</v>
      </c>
      <c r="H82" s="152">
        <f t="shared" si="14"/>
        <v>41970</v>
      </c>
      <c r="I82" s="152">
        <f t="shared" si="11"/>
        <v>41973</v>
      </c>
      <c r="J82" s="152">
        <f t="shared" si="12"/>
        <v>41974</v>
      </c>
      <c r="K82" s="152">
        <f t="shared" si="12"/>
        <v>41975</v>
      </c>
      <c r="L82" s="152">
        <f t="shared" si="12"/>
        <v>41976</v>
      </c>
      <c r="M82" s="141"/>
      <c r="N82" s="141"/>
    </row>
    <row r="83" spans="1:14" ht="33" customHeight="1" hidden="1">
      <c r="A83" s="165" t="s">
        <v>110</v>
      </c>
      <c r="B83" s="148" t="s">
        <v>171</v>
      </c>
      <c r="C83" s="156">
        <v>41975</v>
      </c>
      <c r="D83" s="157">
        <f t="shared" si="8"/>
        <v>41975</v>
      </c>
      <c r="E83" s="157" t="s">
        <v>155</v>
      </c>
      <c r="F83" s="151">
        <f t="shared" si="13"/>
        <v>41977</v>
      </c>
      <c r="G83" s="152">
        <f t="shared" si="13"/>
        <v>41977</v>
      </c>
      <c r="H83" s="152">
        <f t="shared" si="14"/>
        <v>41979</v>
      </c>
      <c r="I83" s="152">
        <f t="shared" si="11"/>
        <v>41982</v>
      </c>
      <c r="J83" s="152">
        <f t="shared" si="12"/>
        <v>41983</v>
      </c>
      <c r="K83" s="152">
        <f t="shared" si="12"/>
        <v>41984</v>
      </c>
      <c r="L83" s="152">
        <f t="shared" si="12"/>
        <v>41985</v>
      </c>
      <c r="M83" s="141"/>
      <c r="N83" s="141"/>
    </row>
    <row r="84" spans="1:14" ht="33" customHeight="1" hidden="1">
      <c r="A84" s="165" t="s">
        <v>148</v>
      </c>
      <c r="B84" s="166" t="s">
        <v>172</v>
      </c>
      <c r="C84" s="156">
        <v>41980</v>
      </c>
      <c r="D84" s="157">
        <f t="shared" si="8"/>
        <v>41980</v>
      </c>
      <c r="E84" s="157" t="s">
        <v>155</v>
      </c>
      <c r="F84" s="151">
        <f t="shared" si="13"/>
        <v>41982</v>
      </c>
      <c r="G84" s="152">
        <f t="shared" si="13"/>
        <v>41982</v>
      </c>
      <c r="H84" s="152">
        <f t="shared" si="14"/>
        <v>41984</v>
      </c>
      <c r="I84" s="152">
        <f>H84+3</f>
        <v>41987</v>
      </c>
      <c r="J84" s="152">
        <f t="shared" si="12"/>
        <v>41988</v>
      </c>
      <c r="K84" s="152">
        <f t="shared" si="12"/>
        <v>41989</v>
      </c>
      <c r="L84" s="152">
        <f t="shared" si="12"/>
        <v>41990</v>
      </c>
      <c r="M84" s="141"/>
      <c r="N84" s="141"/>
    </row>
    <row r="85" spans="1:14" ht="33" customHeight="1" hidden="1">
      <c r="A85" s="165" t="s">
        <v>110</v>
      </c>
      <c r="B85" s="148" t="s">
        <v>173</v>
      </c>
      <c r="C85" s="156">
        <v>41989</v>
      </c>
      <c r="D85" s="157">
        <f t="shared" si="8"/>
        <v>41989</v>
      </c>
      <c r="E85" s="157" t="s">
        <v>155</v>
      </c>
      <c r="F85" s="151">
        <f t="shared" si="13"/>
        <v>41991</v>
      </c>
      <c r="G85" s="152">
        <f t="shared" si="13"/>
        <v>41991</v>
      </c>
      <c r="H85" s="152">
        <f t="shared" si="14"/>
        <v>41993</v>
      </c>
      <c r="I85" s="152">
        <f>H85+3</f>
        <v>41996</v>
      </c>
      <c r="J85" s="152">
        <f t="shared" si="12"/>
        <v>41997</v>
      </c>
      <c r="K85" s="152">
        <f t="shared" si="12"/>
        <v>41998</v>
      </c>
      <c r="L85" s="152">
        <f t="shared" si="12"/>
        <v>41999</v>
      </c>
      <c r="M85" s="141"/>
      <c r="N85" s="141"/>
    </row>
    <row r="86" spans="1:14" ht="33" customHeight="1" hidden="1">
      <c r="A86" s="165" t="s">
        <v>148</v>
      </c>
      <c r="B86" s="166" t="s">
        <v>174</v>
      </c>
      <c r="C86" s="156">
        <v>41995</v>
      </c>
      <c r="D86" s="157">
        <f t="shared" si="8"/>
        <v>41995</v>
      </c>
      <c r="E86" s="157" t="s">
        <v>155</v>
      </c>
      <c r="F86" s="151">
        <f t="shared" si="13"/>
        <v>41997</v>
      </c>
      <c r="G86" s="152">
        <f t="shared" si="13"/>
        <v>41997</v>
      </c>
      <c r="H86" s="152">
        <f t="shared" si="14"/>
        <v>41999</v>
      </c>
      <c r="I86" s="152">
        <f>H86+3</f>
        <v>42002</v>
      </c>
      <c r="J86" s="152">
        <f t="shared" si="12"/>
        <v>42003</v>
      </c>
      <c r="K86" s="152">
        <f t="shared" si="12"/>
        <v>42004</v>
      </c>
      <c r="L86" s="152">
        <f t="shared" si="12"/>
        <v>42005</v>
      </c>
      <c r="M86" s="141"/>
      <c r="N86" s="141"/>
    </row>
    <row r="87" spans="1:14" ht="33" customHeight="1" hidden="1">
      <c r="A87" s="165" t="s">
        <v>110</v>
      </c>
      <c r="B87" s="148" t="s">
        <v>175</v>
      </c>
      <c r="C87" s="156">
        <v>42002</v>
      </c>
      <c r="D87" s="157">
        <f t="shared" si="8"/>
        <v>42002</v>
      </c>
      <c r="E87" s="157" t="s">
        <v>155</v>
      </c>
      <c r="F87" s="151">
        <f t="shared" si="13"/>
        <v>42004</v>
      </c>
      <c r="G87" s="152">
        <f t="shared" si="13"/>
        <v>42004</v>
      </c>
      <c r="H87" s="152">
        <f t="shared" si="14"/>
        <v>42006</v>
      </c>
      <c r="I87" s="152">
        <f aca="true" t="shared" si="15" ref="I87:L93">H87+2</f>
        <v>42008</v>
      </c>
      <c r="J87" s="152">
        <f t="shared" si="15"/>
        <v>42010</v>
      </c>
      <c r="K87" s="152">
        <f t="shared" si="15"/>
        <v>42012</v>
      </c>
      <c r="L87" s="152">
        <f t="shared" si="15"/>
        <v>42014</v>
      </c>
      <c r="M87" s="141"/>
      <c r="N87" s="141"/>
    </row>
    <row r="88" spans="1:14" ht="33" customHeight="1" hidden="1">
      <c r="A88" s="165" t="s">
        <v>148</v>
      </c>
      <c r="B88" s="166" t="s">
        <v>176</v>
      </c>
      <c r="C88" s="156">
        <v>42009</v>
      </c>
      <c r="D88" s="157">
        <f t="shared" si="8"/>
        <v>42009</v>
      </c>
      <c r="E88" s="157" t="s">
        <v>155</v>
      </c>
      <c r="F88" s="151">
        <f t="shared" si="13"/>
        <v>42011</v>
      </c>
      <c r="G88" s="152">
        <f t="shared" si="13"/>
        <v>42011</v>
      </c>
      <c r="H88" s="152">
        <f t="shared" si="14"/>
        <v>42013</v>
      </c>
      <c r="I88" s="152">
        <f t="shared" si="15"/>
        <v>42015</v>
      </c>
      <c r="J88" s="152">
        <f t="shared" si="15"/>
        <v>42017</v>
      </c>
      <c r="K88" s="152">
        <f t="shared" si="15"/>
        <v>42019</v>
      </c>
      <c r="L88" s="152">
        <f t="shared" si="15"/>
        <v>42021</v>
      </c>
      <c r="M88" s="141"/>
      <c r="N88" s="141"/>
    </row>
    <row r="89" spans="1:14" ht="33" customHeight="1" hidden="1">
      <c r="A89" s="165" t="s">
        <v>110</v>
      </c>
      <c r="B89" s="148" t="s">
        <v>177</v>
      </c>
      <c r="C89" s="156">
        <v>42017</v>
      </c>
      <c r="D89" s="157">
        <f t="shared" si="8"/>
        <v>42017</v>
      </c>
      <c r="E89" s="157" t="s">
        <v>155</v>
      </c>
      <c r="F89" s="151">
        <f t="shared" si="13"/>
        <v>42019</v>
      </c>
      <c r="G89" s="152">
        <f t="shared" si="13"/>
        <v>42019</v>
      </c>
      <c r="H89" s="152">
        <f t="shared" si="14"/>
        <v>42021</v>
      </c>
      <c r="I89" s="152">
        <f t="shared" si="15"/>
        <v>42023</v>
      </c>
      <c r="J89" s="152">
        <f t="shared" si="15"/>
        <v>42025</v>
      </c>
      <c r="K89" s="152">
        <f t="shared" si="15"/>
        <v>42027</v>
      </c>
      <c r="L89" s="152">
        <f t="shared" si="15"/>
        <v>42029</v>
      </c>
      <c r="M89" s="141"/>
      <c r="N89" s="141"/>
    </row>
    <row r="90" spans="1:14" ht="33" customHeight="1" hidden="1">
      <c r="A90" s="165" t="s">
        <v>148</v>
      </c>
      <c r="B90" s="166" t="s">
        <v>178</v>
      </c>
      <c r="C90" s="156">
        <v>42023</v>
      </c>
      <c r="D90" s="157">
        <f t="shared" si="8"/>
        <v>42023</v>
      </c>
      <c r="E90" s="157" t="s">
        <v>155</v>
      </c>
      <c r="F90" s="151">
        <f t="shared" si="13"/>
        <v>42025</v>
      </c>
      <c r="G90" s="152">
        <f t="shared" si="13"/>
        <v>42025</v>
      </c>
      <c r="H90" s="152">
        <f t="shared" si="14"/>
        <v>42027</v>
      </c>
      <c r="I90" s="152">
        <f t="shared" si="15"/>
        <v>42029</v>
      </c>
      <c r="J90" s="152">
        <f t="shared" si="15"/>
        <v>42031</v>
      </c>
      <c r="K90" s="152">
        <f t="shared" si="15"/>
        <v>42033</v>
      </c>
      <c r="L90" s="152">
        <f t="shared" si="15"/>
        <v>42035</v>
      </c>
      <c r="M90" s="141"/>
      <c r="N90" s="141"/>
    </row>
    <row r="91" spans="1:14" ht="33" customHeight="1" hidden="1">
      <c r="A91" s="165" t="s">
        <v>110</v>
      </c>
      <c r="B91" s="148" t="s">
        <v>179</v>
      </c>
      <c r="C91" s="156">
        <v>42031</v>
      </c>
      <c r="D91" s="157">
        <f t="shared" si="8"/>
        <v>42031</v>
      </c>
      <c r="E91" s="157" t="s">
        <v>155</v>
      </c>
      <c r="F91" s="151">
        <f t="shared" si="13"/>
        <v>42033</v>
      </c>
      <c r="G91" s="152">
        <f t="shared" si="13"/>
        <v>42033</v>
      </c>
      <c r="H91" s="152">
        <f t="shared" si="14"/>
        <v>42035</v>
      </c>
      <c r="I91" s="152">
        <f t="shared" si="15"/>
        <v>42037</v>
      </c>
      <c r="J91" s="152">
        <f t="shared" si="15"/>
        <v>42039</v>
      </c>
      <c r="K91" s="152">
        <f t="shared" si="15"/>
        <v>42041</v>
      </c>
      <c r="L91" s="152">
        <f t="shared" si="15"/>
        <v>42043</v>
      </c>
      <c r="M91" s="141"/>
      <c r="N91" s="141"/>
    </row>
    <row r="92" spans="1:14" ht="33" customHeight="1" hidden="1">
      <c r="A92" s="165" t="s">
        <v>148</v>
      </c>
      <c r="B92" s="166" t="s">
        <v>180</v>
      </c>
      <c r="C92" s="156">
        <v>42036</v>
      </c>
      <c r="D92" s="157">
        <f t="shared" si="8"/>
        <v>42036</v>
      </c>
      <c r="E92" s="157" t="s">
        <v>155</v>
      </c>
      <c r="F92" s="151">
        <f t="shared" si="13"/>
        <v>42038</v>
      </c>
      <c r="G92" s="152">
        <f t="shared" si="13"/>
        <v>42038</v>
      </c>
      <c r="H92" s="152">
        <f t="shared" si="14"/>
        <v>42040</v>
      </c>
      <c r="I92" s="152">
        <f t="shared" si="15"/>
        <v>42042</v>
      </c>
      <c r="J92" s="152">
        <f t="shared" si="15"/>
        <v>42044</v>
      </c>
      <c r="K92" s="152">
        <f t="shared" si="15"/>
        <v>42046</v>
      </c>
      <c r="L92" s="152">
        <f t="shared" si="15"/>
        <v>42048</v>
      </c>
      <c r="M92" s="141"/>
      <c r="N92" s="141"/>
    </row>
    <row r="93" spans="1:14" ht="33" customHeight="1" hidden="1">
      <c r="A93" s="165" t="s">
        <v>110</v>
      </c>
      <c r="B93" s="148" t="s">
        <v>181</v>
      </c>
      <c r="C93" s="156">
        <v>42045</v>
      </c>
      <c r="D93" s="157">
        <f t="shared" si="8"/>
        <v>42045</v>
      </c>
      <c r="E93" s="157" t="s">
        <v>155</v>
      </c>
      <c r="F93" s="151">
        <f t="shared" si="13"/>
        <v>42047</v>
      </c>
      <c r="G93" s="152">
        <f t="shared" si="13"/>
        <v>42047</v>
      </c>
      <c r="H93" s="152">
        <f t="shared" si="14"/>
        <v>42049</v>
      </c>
      <c r="I93" s="152">
        <f t="shared" si="15"/>
        <v>42051</v>
      </c>
      <c r="J93" s="152">
        <f t="shared" si="15"/>
        <v>42053</v>
      </c>
      <c r="K93" s="152">
        <f t="shared" si="15"/>
        <v>42055</v>
      </c>
      <c r="L93" s="152">
        <f t="shared" si="15"/>
        <v>42057</v>
      </c>
      <c r="M93" s="141"/>
      <c r="N93" s="141"/>
    </row>
    <row r="94" spans="1:14" ht="33" customHeight="1" hidden="1">
      <c r="A94" s="165" t="s">
        <v>148</v>
      </c>
      <c r="B94" s="166" t="s">
        <v>182</v>
      </c>
      <c r="C94" s="156">
        <v>42051</v>
      </c>
      <c r="D94" s="157">
        <f t="shared" si="8"/>
        <v>42051</v>
      </c>
      <c r="E94" s="157" t="s">
        <v>155</v>
      </c>
      <c r="F94" s="151">
        <f t="shared" si="13"/>
        <v>42053</v>
      </c>
      <c r="G94" s="152">
        <f t="shared" si="13"/>
        <v>42053</v>
      </c>
      <c r="H94" s="152">
        <f t="shared" si="14"/>
        <v>42055</v>
      </c>
      <c r="I94" s="167">
        <f aca="true" t="shared" si="16" ref="I94:I114">H94+2</f>
        <v>42057</v>
      </c>
      <c r="J94" s="168">
        <f>I94+7</f>
        <v>42064</v>
      </c>
      <c r="K94" s="168">
        <f>J94+7</f>
        <v>42071</v>
      </c>
      <c r="L94" s="168">
        <f>K94+7</f>
        <v>42078</v>
      </c>
      <c r="M94" s="141"/>
      <c r="N94" s="141"/>
    </row>
    <row r="95" spans="1:14" ht="33" customHeight="1" hidden="1">
      <c r="A95" s="165" t="s">
        <v>110</v>
      </c>
      <c r="B95" s="148" t="s">
        <v>183</v>
      </c>
      <c r="C95" s="156">
        <v>42063</v>
      </c>
      <c r="D95" s="157">
        <f t="shared" si="8"/>
        <v>42063</v>
      </c>
      <c r="E95" s="157" t="s">
        <v>155</v>
      </c>
      <c r="F95" s="151">
        <f t="shared" si="13"/>
        <v>42065</v>
      </c>
      <c r="G95" s="152">
        <f t="shared" si="13"/>
        <v>42065</v>
      </c>
      <c r="H95" s="152">
        <f t="shared" si="14"/>
        <v>42067</v>
      </c>
      <c r="I95" s="152">
        <f t="shared" si="16"/>
        <v>42069</v>
      </c>
      <c r="J95" s="152">
        <f aca="true" t="shared" si="17" ref="J95:L102">I95+2</f>
        <v>42071</v>
      </c>
      <c r="K95" s="152">
        <f t="shared" si="17"/>
        <v>42073</v>
      </c>
      <c r="L95" s="152">
        <f t="shared" si="17"/>
        <v>42075</v>
      </c>
      <c r="M95" s="141"/>
      <c r="N95" s="141"/>
    </row>
    <row r="96" spans="1:14" ht="33" customHeight="1" hidden="1">
      <c r="A96" s="165" t="s">
        <v>148</v>
      </c>
      <c r="B96" s="166" t="s">
        <v>184</v>
      </c>
      <c r="C96" s="156">
        <v>42071</v>
      </c>
      <c r="D96" s="157">
        <f t="shared" si="8"/>
        <v>42071</v>
      </c>
      <c r="E96" s="157" t="s">
        <v>155</v>
      </c>
      <c r="F96" s="151">
        <f t="shared" si="13"/>
        <v>42073</v>
      </c>
      <c r="G96" s="152">
        <f t="shared" si="13"/>
        <v>42073</v>
      </c>
      <c r="H96" s="152">
        <f t="shared" si="14"/>
        <v>42075</v>
      </c>
      <c r="I96" s="152">
        <f t="shared" si="16"/>
        <v>42077</v>
      </c>
      <c r="J96" s="152">
        <f t="shared" si="17"/>
        <v>42079</v>
      </c>
      <c r="K96" s="152">
        <f t="shared" si="17"/>
        <v>42081</v>
      </c>
      <c r="L96" s="152">
        <f t="shared" si="17"/>
        <v>42083</v>
      </c>
      <c r="M96" s="141"/>
      <c r="N96" s="141"/>
    </row>
    <row r="97" spans="1:14" ht="33" customHeight="1" hidden="1">
      <c r="A97" s="165" t="s">
        <v>110</v>
      </c>
      <c r="B97" s="148" t="s">
        <v>185</v>
      </c>
      <c r="C97" s="156">
        <v>42077</v>
      </c>
      <c r="D97" s="157">
        <f t="shared" si="8"/>
        <v>42077</v>
      </c>
      <c r="E97" s="157" t="s">
        <v>155</v>
      </c>
      <c r="F97" s="151">
        <f t="shared" si="13"/>
        <v>42079</v>
      </c>
      <c r="G97" s="152">
        <f t="shared" si="13"/>
        <v>42079</v>
      </c>
      <c r="H97" s="152">
        <f t="shared" si="14"/>
        <v>42081</v>
      </c>
      <c r="I97" s="152">
        <f t="shared" si="16"/>
        <v>42083</v>
      </c>
      <c r="J97" s="152">
        <f t="shared" si="17"/>
        <v>42085</v>
      </c>
      <c r="K97" s="152">
        <f t="shared" si="17"/>
        <v>42087</v>
      </c>
      <c r="L97" s="152">
        <f t="shared" si="17"/>
        <v>42089</v>
      </c>
      <c r="M97" s="141"/>
      <c r="N97" s="141"/>
    </row>
    <row r="98" spans="1:14" ht="33" customHeight="1" hidden="1">
      <c r="A98" s="165" t="s">
        <v>148</v>
      </c>
      <c r="B98" s="166" t="s">
        <v>186</v>
      </c>
      <c r="C98" s="156">
        <v>42085</v>
      </c>
      <c r="D98" s="157">
        <f t="shared" si="8"/>
        <v>42085</v>
      </c>
      <c r="E98" s="157" t="s">
        <v>155</v>
      </c>
      <c r="F98" s="151">
        <f t="shared" si="13"/>
        <v>42087</v>
      </c>
      <c r="G98" s="152">
        <f t="shared" si="13"/>
        <v>42087</v>
      </c>
      <c r="H98" s="152">
        <f t="shared" si="14"/>
        <v>42089</v>
      </c>
      <c r="I98" s="152">
        <f t="shared" si="16"/>
        <v>42091</v>
      </c>
      <c r="J98" s="152">
        <f t="shared" si="17"/>
        <v>42093</v>
      </c>
      <c r="K98" s="152">
        <f t="shared" si="17"/>
        <v>42095</v>
      </c>
      <c r="L98" s="152">
        <f t="shared" si="17"/>
        <v>42097</v>
      </c>
      <c r="M98" s="141"/>
      <c r="N98" s="141"/>
    </row>
    <row r="99" spans="1:14" ht="33" customHeight="1" hidden="1">
      <c r="A99" s="165" t="s">
        <v>110</v>
      </c>
      <c r="B99" s="148" t="s">
        <v>187</v>
      </c>
      <c r="C99" s="156">
        <v>42091</v>
      </c>
      <c r="D99" s="157">
        <f t="shared" si="8"/>
        <v>42091</v>
      </c>
      <c r="E99" s="157" t="s">
        <v>155</v>
      </c>
      <c r="F99" s="151">
        <f t="shared" si="13"/>
        <v>42093</v>
      </c>
      <c r="G99" s="152">
        <f t="shared" si="13"/>
        <v>42093</v>
      </c>
      <c r="H99" s="152">
        <f t="shared" si="14"/>
        <v>42095</v>
      </c>
      <c r="I99" s="152">
        <f t="shared" si="16"/>
        <v>42097</v>
      </c>
      <c r="J99" s="152">
        <f t="shared" si="17"/>
        <v>42099</v>
      </c>
      <c r="K99" s="152">
        <f t="shared" si="17"/>
        <v>42101</v>
      </c>
      <c r="L99" s="152">
        <f t="shared" si="17"/>
        <v>42103</v>
      </c>
      <c r="M99" s="141"/>
      <c r="N99" s="141"/>
    </row>
    <row r="100" spans="1:14" ht="33" customHeight="1" hidden="1">
      <c r="A100" s="165" t="s">
        <v>148</v>
      </c>
      <c r="B100" s="166" t="s">
        <v>188</v>
      </c>
      <c r="C100" s="156">
        <v>42098</v>
      </c>
      <c r="D100" s="157">
        <f t="shared" si="8"/>
        <v>42098</v>
      </c>
      <c r="E100" s="157" t="s">
        <v>155</v>
      </c>
      <c r="F100" s="151">
        <f t="shared" si="13"/>
        <v>42100</v>
      </c>
      <c r="G100" s="152">
        <f t="shared" si="13"/>
        <v>42100</v>
      </c>
      <c r="H100" s="152">
        <f t="shared" si="14"/>
        <v>42102</v>
      </c>
      <c r="I100" s="152">
        <f t="shared" si="16"/>
        <v>42104</v>
      </c>
      <c r="J100" s="152">
        <f t="shared" si="17"/>
        <v>42106</v>
      </c>
      <c r="K100" s="152">
        <f t="shared" si="17"/>
        <v>42108</v>
      </c>
      <c r="L100" s="152">
        <f t="shared" si="17"/>
        <v>42110</v>
      </c>
      <c r="M100" s="141"/>
      <c r="N100" s="141"/>
    </row>
    <row r="101" spans="1:14" ht="33" customHeight="1" hidden="1">
      <c r="A101" s="165" t="s">
        <v>110</v>
      </c>
      <c r="B101" s="148" t="s">
        <v>189</v>
      </c>
      <c r="C101" s="156">
        <v>42105</v>
      </c>
      <c r="D101" s="157">
        <f t="shared" si="8"/>
        <v>42105</v>
      </c>
      <c r="E101" s="157" t="s">
        <v>155</v>
      </c>
      <c r="F101" s="151">
        <f t="shared" si="13"/>
        <v>42107</v>
      </c>
      <c r="G101" s="152">
        <f t="shared" si="13"/>
        <v>42107</v>
      </c>
      <c r="H101" s="152">
        <f t="shared" si="14"/>
        <v>42109</v>
      </c>
      <c r="I101" s="152">
        <f t="shared" si="16"/>
        <v>42111</v>
      </c>
      <c r="J101" s="152">
        <f t="shared" si="17"/>
        <v>42113</v>
      </c>
      <c r="K101" s="152">
        <f t="shared" si="17"/>
        <v>42115</v>
      </c>
      <c r="L101" s="152">
        <f t="shared" si="17"/>
        <v>42117</v>
      </c>
      <c r="M101" s="141"/>
      <c r="N101" s="141"/>
    </row>
    <row r="102" spans="1:14" ht="33" customHeight="1" hidden="1">
      <c r="A102" s="165" t="s">
        <v>190</v>
      </c>
      <c r="B102" s="166" t="s">
        <v>188</v>
      </c>
      <c r="C102" s="156">
        <v>42112</v>
      </c>
      <c r="D102" s="157">
        <f t="shared" si="8"/>
        <v>42112</v>
      </c>
      <c r="E102" s="157" t="s">
        <v>155</v>
      </c>
      <c r="F102" s="151">
        <f t="shared" si="13"/>
        <v>42114</v>
      </c>
      <c r="G102" s="152">
        <f t="shared" si="13"/>
        <v>42114</v>
      </c>
      <c r="H102" s="152">
        <f t="shared" si="14"/>
        <v>42116</v>
      </c>
      <c r="I102" s="152">
        <f t="shared" si="16"/>
        <v>42118</v>
      </c>
      <c r="J102" s="152">
        <f t="shared" si="17"/>
        <v>42120</v>
      </c>
      <c r="K102" s="152">
        <f t="shared" si="17"/>
        <v>42122</v>
      </c>
      <c r="L102" s="152">
        <f t="shared" si="17"/>
        <v>42124</v>
      </c>
      <c r="M102" s="141"/>
      <c r="N102" s="141"/>
    </row>
    <row r="103" spans="1:14" ht="33" customHeight="1" hidden="1">
      <c r="A103" s="165" t="s">
        <v>110</v>
      </c>
      <c r="B103" s="148" t="s">
        <v>191</v>
      </c>
      <c r="C103" s="156">
        <v>42119</v>
      </c>
      <c r="D103" s="157">
        <f t="shared" si="8"/>
        <v>42119</v>
      </c>
      <c r="E103" s="157" t="s">
        <v>155</v>
      </c>
      <c r="F103" s="151">
        <f t="shared" si="13"/>
        <v>42121</v>
      </c>
      <c r="G103" s="152">
        <f t="shared" si="13"/>
        <v>42121</v>
      </c>
      <c r="H103" s="152">
        <f t="shared" si="14"/>
        <v>42123</v>
      </c>
      <c r="I103" s="152">
        <f t="shared" si="16"/>
        <v>42125</v>
      </c>
      <c r="J103" s="152">
        <f aca="true" t="shared" si="18" ref="J103:J114">I103+2</f>
        <v>42127</v>
      </c>
      <c r="K103" s="152">
        <f aca="true" t="shared" si="19" ref="K103:K108">G103+12</f>
        <v>42133</v>
      </c>
      <c r="L103" s="152">
        <f aca="true" t="shared" si="20" ref="L103:L108">G103+17</f>
        <v>42138</v>
      </c>
      <c r="M103" s="141"/>
      <c r="N103" s="141"/>
    </row>
    <row r="104" spans="1:14" ht="33" customHeight="1" hidden="1">
      <c r="A104" s="165" t="s">
        <v>190</v>
      </c>
      <c r="B104" s="166" t="s">
        <v>192</v>
      </c>
      <c r="C104" s="156">
        <v>42126</v>
      </c>
      <c r="D104" s="157">
        <f t="shared" si="8"/>
        <v>42126</v>
      </c>
      <c r="E104" s="157" t="s">
        <v>155</v>
      </c>
      <c r="F104" s="151">
        <f aca="true" t="shared" si="21" ref="F104:G119">C104+2</f>
        <v>42128</v>
      </c>
      <c r="G104" s="152">
        <f t="shared" si="21"/>
        <v>42128</v>
      </c>
      <c r="H104" s="152">
        <f t="shared" si="14"/>
        <v>42130</v>
      </c>
      <c r="I104" s="152">
        <f t="shared" si="16"/>
        <v>42132</v>
      </c>
      <c r="J104" s="152">
        <f t="shared" si="18"/>
        <v>42134</v>
      </c>
      <c r="K104" s="152">
        <f t="shared" si="19"/>
        <v>42140</v>
      </c>
      <c r="L104" s="152">
        <f t="shared" si="20"/>
        <v>42145</v>
      </c>
      <c r="M104" s="141"/>
      <c r="N104" s="141"/>
    </row>
    <row r="105" spans="1:14" ht="33" customHeight="1" hidden="1">
      <c r="A105" s="165" t="s">
        <v>110</v>
      </c>
      <c r="B105" s="148" t="s">
        <v>193</v>
      </c>
      <c r="C105" s="156">
        <v>42133</v>
      </c>
      <c r="D105" s="157">
        <f t="shared" si="8"/>
        <v>42133</v>
      </c>
      <c r="E105" s="157" t="s">
        <v>155</v>
      </c>
      <c r="F105" s="151">
        <f t="shared" si="21"/>
        <v>42135</v>
      </c>
      <c r="G105" s="152">
        <f t="shared" si="21"/>
        <v>42135</v>
      </c>
      <c r="H105" s="152">
        <f t="shared" si="14"/>
        <v>42137</v>
      </c>
      <c r="I105" s="152">
        <f t="shared" si="16"/>
        <v>42139</v>
      </c>
      <c r="J105" s="152">
        <f t="shared" si="18"/>
        <v>42141</v>
      </c>
      <c r="K105" s="152">
        <f t="shared" si="19"/>
        <v>42147</v>
      </c>
      <c r="L105" s="152">
        <f t="shared" si="20"/>
        <v>42152</v>
      </c>
      <c r="M105" s="141"/>
      <c r="N105" s="141"/>
    </row>
    <row r="106" spans="1:14" ht="33" customHeight="1" hidden="1">
      <c r="A106" s="165" t="s">
        <v>190</v>
      </c>
      <c r="B106" s="166" t="s">
        <v>194</v>
      </c>
      <c r="C106" s="156">
        <v>42140</v>
      </c>
      <c r="D106" s="157">
        <f t="shared" si="8"/>
        <v>42140</v>
      </c>
      <c r="E106" s="157" t="s">
        <v>155</v>
      </c>
      <c r="F106" s="151">
        <f t="shared" si="21"/>
        <v>42142</v>
      </c>
      <c r="G106" s="152">
        <f t="shared" si="21"/>
        <v>42142</v>
      </c>
      <c r="H106" s="152">
        <f t="shared" si="14"/>
        <v>42144</v>
      </c>
      <c r="I106" s="152">
        <f t="shared" si="16"/>
        <v>42146</v>
      </c>
      <c r="J106" s="152">
        <f t="shared" si="18"/>
        <v>42148</v>
      </c>
      <c r="K106" s="152">
        <f t="shared" si="19"/>
        <v>42154</v>
      </c>
      <c r="L106" s="152">
        <f t="shared" si="20"/>
        <v>42159</v>
      </c>
      <c r="M106" s="141"/>
      <c r="N106" s="141"/>
    </row>
    <row r="107" spans="1:14" ht="33" customHeight="1" hidden="1">
      <c r="A107" s="165" t="s">
        <v>110</v>
      </c>
      <c r="B107" s="148" t="s">
        <v>195</v>
      </c>
      <c r="C107" s="156">
        <v>42147</v>
      </c>
      <c r="D107" s="157">
        <f t="shared" si="8"/>
        <v>42147</v>
      </c>
      <c r="E107" s="157" t="s">
        <v>155</v>
      </c>
      <c r="F107" s="151">
        <f t="shared" si="21"/>
        <v>42149</v>
      </c>
      <c r="G107" s="152">
        <f t="shared" si="21"/>
        <v>42149</v>
      </c>
      <c r="H107" s="152">
        <f t="shared" si="14"/>
        <v>42151</v>
      </c>
      <c r="I107" s="152">
        <f t="shared" si="16"/>
        <v>42153</v>
      </c>
      <c r="J107" s="152">
        <f t="shared" si="18"/>
        <v>42155</v>
      </c>
      <c r="K107" s="152">
        <f t="shared" si="19"/>
        <v>42161</v>
      </c>
      <c r="L107" s="152">
        <f t="shared" si="20"/>
        <v>42166</v>
      </c>
      <c r="M107" s="141"/>
      <c r="N107" s="141"/>
    </row>
    <row r="108" spans="1:14" ht="33" customHeight="1" hidden="1">
      <c r="A108" s="165" t="s">
        <v>190</v>
      </c>
      <c r="B108" s="166" t="s">
        <v>196</v>
      </c>
      <c r="C108" s="156">
        <v>42154</v>
      </c>
      <c r="D108" s="157">
        <f t="shared" si="8"/>
        <v>42154</v>
      </c>
      <c r="E108" s="157" t="s">
        <v>155</v>
      </c>
      <c r="F108" s="151">
        <f t="shared" si="21"/>
        <v>42156</v>
      </c>
      <c r="G108" s="152">
        <f t="shared" si="21"/>
        <v>42156</v>
      </c>
      <c r="H108" s="152">
        <f t="shared" si="14"/>
        <v>42158</v>
      </c>
      <c r="I108" s="152">
        <f t="shared" si="16"/>
        <v>42160</v>
      </c>
      <c r="J108" s="152">
        <f t="shared" si="18"/>
        <v>42162</v>
      </c>
      <c r="K108" s="152">
        <f t="shared" si="19"/>
        <v>42168</v>
      </c>
      <c r="L108" s="152">
        <f t="shared" si="20"/>
        <v>42173</v>
      </c>
      <c r="M108" s="141"/>
      <c r="N108" s="141"/>
    </row>
    <row r="109" spans="1:14" ht="33" customHeight="1" hidden="1">
      <c r="A109" s="165" t="s">
        <v>110</v>
      </c>
      <c r="B109" s="148" t="s">
        <v>197</v>
      </c>
      <c r="C109" s="156">
        <v>42161</v>
      </c>
      <c r="D109" s="157">
        <f aca="true" t="shared" si="22" ref="D109:D172">C109</f>
        <v>42161</v>
      </c>
      <c r="E109" s="157" t="s">
        <v>155</v>
      </c>
      <c r="F109" s="151">
        <f t="shared" si="21"/>
        <v>42163</v>
      </c>
      <c r="G109" s="152">
        <f t="shared" si="21"/>
        <v>42163</v>
      </c>
      <c r="H109" s="152">
        <f>G109+2</f>
        <v>42165</v>
      </c>
      <c r="I109" s="152">
        <f t="shared" si="16"/>
        <v>42167</v>
      </c>
      <c r="J109" s="152">
        <f t="shared" si="18"/>
        <v>42169</v>
      </c>
      <c r="K109" s="152">
        <f>G109+12</f>
        <v>42175</v>
      </c>
      <c r="L109" s="152">
        <f>G109+17</f>
        <v>42180</v>
      </c>
      <c r="M109" s="141"/>
      <c r="N109" s="141"/>
    </row>
    <row r="110" spans="1:14" ht="33" customHeight="1" hidden="1">
      <c r="A110" s="165" t="s">
        <v>190</v>
      </c>
      <c r="B110" s="166" t="s">
        <v>198</v>
      </c>
      <c r="C110" s="156">
        <v>42168</v>
      </c>
      <c r="D110" s="157">
        <f t="shared" si="22"/>
        <v>42168</v>
      </c>
      <c r="E110" s="157" t="s">
        <v>155</v>
      </c>
      <c r="F110" s="151">
        <f t="shared" si="21"/>
        <v>42170</v>
      </c>
      <c r="G110" s="152">
        <f t="shared" si="21"/>
        <v>42170</v>
      </c>
      <c r="H110" s="152">
        <f>G110+2</f>
        <v>42172</v>
      </c>
      <c r="I110" s="152">
        <f t="shared" si="16"/>
        <v>42174</v>
      </c>
      <c r="J110" s="152">
        <f t="shared" si="18"/>
        <v>42176</v>
      </c>
      <c r="K110" s="152">
        <f>G110+12</f>
        <v>42182</v>
      </c>
      <c r="L110" s="152">
        <f>G110+17</f>
        <v>42187</v>
      </c>
      <c r="M110" s="141"/>
      <c r="N110" s="141"/>
    </row>
    <row r="111" spans="1:14" ht="33" customHeight="1" hidden="1">
      <c r="A111" s="165" t="s">
        <v>110</v>
      </c>
      <c r="B111" s="148" t="s">
        <v>199</v>
      </c>
      <c r="C111" s="156">
        <v>42176</v>
      </c>
      <c r="D111" s="157">
        <f t="shared" si="22"/>
        <v>42176</v>
      </c>
      <c r="E111" s="157" t="s">
        <v>155</v>
      </c>
      <c r="F111" s="151">
        <f t="shared" si="21"/>
        <v>42178</v>
      </c>
      <c r="G111" s="152">
        <f t="shared" si="21"/>
        <v>42178</v>
      </c>
      <c r="H111" s="152">
        <f>G111+2</f>
        <v>42180</v>
      </c>
      <c r="I111" s="152">
        <f t="shared" si="16"/>
        <v>42182</v>
      </c>
      <c r="J111" s="152">
        <f t="shared" si="18"/>
        <v>42184</v>
      </c>
      <c r="K111" s="152">
        <f>G111+12</f>
        <v>42190</v>
      </c>
      <c r="L111" s="152">
        <f>G111+17</f>
        <v>42195</v>
      </c>
      <c r="M111" s="141"/>
      <c r="N111" s="141"/>
    </row>
    <row r="112" spans="1:14" ht="33" customHeight="1" hidden="1">
      <c r="A112" s="165" t="s">
        <v>190</v>
      </c>
      <c r="B112" s="166" t="s">
        <v>200</v>
      </c>
      <c r="C112" s="156">
        <v>42183</v>
      </c>
      <c r="D112" s="157">
        <f t="shared" si="22"/>
        <v>42183</v>
      </c>
      <c r="E112" s="157" t="s">
        <v>155</v>
      </c>
      <c r="F112" s="151">
        <f t="shared" si="21"/>
        <v>42185</v>
      </c>
      <c r="G112" s="152">
        <f t="shared" si="21"/>
        <v>42185</v>
      </c>
      <c r="H112" s="152">
        <f>G112+2</f>
        <v>42187</v>
      </c>
      <c r="I112" s="152">
        <f t="shared" si="16"/>
        <v>42189</v>
      </c>
      <c r="J112" s="152">
        <f t="shared" si="18"/>
        <v>42191</v>
      </c>
      <c r="K112" s="152">
        <f>G112+12</f>
        <v>42197</v>
      </c>
      <c r="L112" s="152">
        <f>G112+17</f>
        <v>42202</v>
      </c>
      <c r="M112" s="141"/>
      <c r="N112" s="141"/>
    </row>
    <row r="113" spans="1:14" ht="33" customHeight="1" hidden="1">
      <c r="A113" s="165" t="s">
        <v>110</v>
      </c>
      <c r="B113" s="148" t="s">
        <v>201</v>
      </c>
      <c r="C113" s="156">
        <v>42189</v>
      </c>
      <c r="D113" s="157">
        <f t="shared" si="22"/>
        <v>42189</v>
      </c>
      <c r="E113" s="157" t="s">
        <v>155</v>
      </c>
      <c r="F113" s="151">
        <f t="shared" si="21"/>
        <v>42191</v>
      </c>
      <c r="G113" s="152">
        <f t="shared" si="21"/>
        <v>42191</v>
      </c>
      <c r="H113" s="152">
        <f>G113+2</f>
        <v>42193</v>
      </c>
      <c r="I113" s="152">
        <f t="shared" si="16"/>
        <v>42195</v>
      </c>
      <c r="J113" s="152">
        <f t="shared" si="18"/>
        <v>42197</v>
      </c>
      <c r="K113" s="152">
        <f>J113+6</f>
        <v>42203</v>
      </c>
      <c r="L113" s="152">
        <f>I113+13</f>
        <v>42208</v>
      </c>
      <c r="M113" s="141"/>
      <c r="N113" s="141"/>
    </row>
    <row r="114" spans="1:14" ht="33" customHeight="1" hidden="1">
      <c r="A114" s="165" t="s">
        <v>190</v>
      </c>
      <c r="B114" s="166" t="s">
        <v>202</v>
      </c>
      <c r="C114" s="156">
        <v>42197</v>
      </c>
      <c r="D114" s="157">
        <f t="shared" si="22"/>
        <v>42197</v>
      </c>
      <c r="E114" s="157" t="s">
        <v>155</v>
      </c>
      <c r="F114" s="151">
        <f t="shared" si="21"/>
        <v>42199</v>
      </c>
      <c r="G114" s="152">
        <f t="shared" si="21"/>
        <v>42199</v>
      </c>
      <c r="H114" s="152">
        <f>G114+2</f>
        <v>42201</v>
      </c>
      <c r="I114" s="152">
        <f t="shared" si="16"/>
        <v>42203</v>
      </c>
      <c r="J114" s="152">
        <f t="shared" si="18"/>
        <v>42205</v>
      </c>
      <c r="K114" s="152">
        <f>J114+6</f>
        <v>42211</v>
      </c>
      <c r="L114" s="152">
        <f>I114+13</f>
        <v>42216</v>
      </c>
      <c r="M114" s="141"/>
      <c r="N114" s="141"/>
    </row>
    <row r="115" spans="1:14" ht="33" customHeight="1" hidden="1">
      <c r="A115" s="165" t="s">
        <v>203</v>
      </c>
      <c r="B115" s="166" t="s">
        <v>204</v>
      </c>
      <c r="C115" s="169" t="s">
        <v>205</v>
      </c>
      <c r="D115" s="170"/>
      <c r="E115" s="170"/>
      <c r="F115" s="151"/>
      <c r="G115" s="152"/>
      <c r="H115" s="152"/>
      <c r="I115" s="152"/>
      <c r="J115" s="152"/>
      <c r="K115" s="152"/>
      <c r="L115" s="152"/>
      <c r="M115" s="141"/>
      <c r="N115" s="141"/>
    </row>
    <row r="116" spans="1:14" ht="33" customHeight="1" hidden="1">
      <c r="A116" s="165" t="s">
        <v>206</v>
      </c>
      <c r="B116" s="166" t="s">
        <v>207</v>
      </c>
      <c r="C116" s="156">
        <v>42205</v>
      </c>
      <c r="D116" s="157">
        <f t="shared" si="22"/>
        <v>42205</v>
      </c>
      <c r="E116" s="157" t="s">
        <v>208</v>
      </c>
      <c r="F116" s="151"/>
      <c r="G116" s="152"/>
      <c r="H116" s="152"/>
      <c r="I116" s="152">
        <v>42210</v>
      </c>
      <c r="J116" s="152"/>
      <c r="K116" s="152"/>
      <c r="L116" s="152"/>
      <c r="M116" s="141"/>
      <c r="N116" s="141"/>
    </row>
    <row r="117" spans="1:14" ht="33" customHeight="1" hidden="1">
      <c r="A117" s="165" t="s">
        <v>190</v>
      </c>
      <c r="B117" s="166" t="s">
        <v>209</v>
      </c>
      <c r="C117" s="156">
        <v>42210</v>
      </c>
      <c r="D117" s="157">
        <f t="shared" si="22"/>
        <v>42210</v>
      </c>
      <c r="E117" s="157" t="s">
        <v>155</v>
      </c>
      <c r="F117" s="151">
        <f t="shared" si="21"/>
        <v>42212</v>
      </c>
      <c r="G117" s="152">
        <f>D117+2</f>
        <v>42212</v>
      </c>
      <c r="H117" s="152">
        <f aca="true" t="shared" si="23" ref="H117:J132">G117+2</f>
        <v>42214</v>
      </c>
      <c r="I117" s="152">
        <f t="shared" si="23"/>
        <v>42216</v>
      </c>
      <c r="J117" s="152">
        <f t="shared" si="23"/>
        <v>42218</v>
      </c>
      <c r="K117" s="152">
        <f>J117+6</f>
        <v>42224</v>
      </c>
      <c r="L117" s="152">
        <f>I117+13</f>
        <v>42229</v>
      </c>
      <c r="M117" s="141"/>
      <c r="N117" s="141"/>
    </row>
    <row r="118" spans="1:14" ht="33" customHeight="1" hidden="1">
      <c r="A118" s="165" t="s">
        <v>110</v>
      </c>
      <c r="B118" s="148" t="s">
        <v>73</v>
      </c>
      <c r="C118" s="156">
        <v>42219</v>
      </c>
      <c r="D118" s="157">
        <f t="shared" si="22"/>
        <v>42219</v>
      </c>
      <c r="E118" s="157" t="s">
        <v>155</v>
      </c>
      <c r="F118" s="151">
        <f t="shared" si="21"/>
        <v>42221</v>
      </c>
      <c r="G118" s="152">
        <f>D118+2</f>
        <v>42221</v>
      </c>
      <c r="H118" s="152">
        <f t="shared" si="23"/>
        <v>42223</v>
      </c>
      <c r="I118" s="152">
        <f t="shared" si="23"/>
        <v>42225</v>
      </c>
      <c r="J118" s="152">
        <f t="shared" si="23"/>
        <v>42227</v>
      </c>
      <c r="K118" s="152">
        <f>J118+6</f>
        <v>42233</v>
      </c>
      <c r="L118" s="152">
        <f>I118+13</f>
        <v>42238</v>
      </c>
      <c r="M118" s="141"/>
      <c r="N118" s="141"/>
    </row>
    <row r="119" spans="1:14" ht="33" customHeight="1" hidden="1">
      <c r="A119" s="165" t="s">
        <v>190</v>
      </c>
      <c r="B119" s="166" t="s">
        <v>210</v>
      </c>
      <c r="C119" s="156">
        <v>42225</v>
      </c>
      <c r="D119" s="157">
        <f t="shared" si="22"/>
        <v>42225</v>
      </c>
      <c r="E119" s="157" t="s">
        <v>155</v>
      </c>
      <c r="F119" s="151">
        <f t="shared" si="21"/>
        <v>42227</v>
      </c>
      <c r="G119" s="152">
        <f>D119+2</f>
        <v>42227</v>
      </c>
      <c r="H119" s="152">
        <f t="shared" si="23"/>
        <v>42229</v>
      </c>
      <c r="I119" s="152">
        <f t="shared" si="23"/>
        <v>42231</v>
      </c>
      <c r="J119" s="152">
        <f t="shared" si="23"/>
        <v>42233</v>
      </c>
      <c r="K119" s="152">
        <f>J119+6</f>
        <v>42239</v>
      </c>
      <c r="L119" s="152">
        <f>I119+13</f>
        <v>42244</v>
      </c>
      <c r="M119" s="141"/>
      <c r="N119" s="141"/>
    </row>
    <row r="120" spans="1:14" ht="33" customHeight="1" hidden="1">
      <c r="A120" s="165" t="s">
        <v>110</v>
      </c>
      <c r="B120" s="148" t="s">
        <v>74</v>
      </c>
      <c r="C120" s="156">
        <v>42233</v>
      </c>
      <c r="D120" s="157">
        <f t="shared" si="22"/>
        <v>42233</v>
      </c>
      <c r="E120" s="157" t="s">
        <v>155</v>
      </c>
      <c r="F120" s="151">
        <f>C120+2</f>
        <v>42235</v>
      </c>
      <c r="G120" s="152">
        <f>D120+2</f>
        <v>42235</v>
      </c>
      <c r="H120" s="152">
        <f t="shared" si="23"/>
        <v>42237</v>
      </c>
      <c r="I120" s="152">
        <f t="shared" si="23"/>
        <v>42239</v>
      </c>
      <c r="J120" s="152">
        <f t="shared" si="23"/>
        <v>42241</v>
      </c>
      <c r="K120" s="152">
        <f>J120+6</f>
        <v>42247</v>
      </c>
      <c r="L120" s="152">
        <f>I120+13</f>
        <v>42252</v>
      </c>
      <c r="M120" s="141"/>
      <c r="N120" s="141"/>
    </row>
    <row r="121" spans="1:14" ht="33" customHeight="1" hidden="1">
      <c r="A121" s="165" t="s">
        <v>190</v>
      </c>
      <c r="B121" s="166" t="s">
        <v>207</v>
      </c>
      <c r="C121" s="156">
        <v>42238</v>
      </c>
      <c r="D121" s="157">
        <f t="shared" si="22"/>
        <v>42238</v>
      </c>
      <c r="E121" s="157" t="s">
        <v>155</v>
      </c>
      <c r="F121" s="151">
        <f aca="true" t="shared" si="24" ref="F121:G129">C121+2</f>
        <v>42240</v>
      </c>
      <c r="G121" s="152">
        <f t="shared" si="24"/>
        <v>42240</v>
      </c>
      <c r="H121" s="152">
        <f t="shared" si="23"/>
        <v>42242</v>
      </c>
      <c r="I121" s="152">
        <f t="shared" si="23"/>
        <v>42244</v>
      </c>
      <c r="J121" s="152">
        <f t="shared" si="23"/>
        <v>42246</v>
      </c>
      <c r="K121" s="152">
        <f aca="true" t="shared" si="25" ref="K121:K155">J121+6</f>
        <v>42252</v>
      </c>
      <c r="L121" s="152">
        <f aca="true" t="shared" si="26" ref="L121:L155">I121+13</f>
        <v>42257</v>
      </c>
      <c r="M121" s="141"/>
      <c r="N121" s="141"/>
    </row>
    <row r="122" spans="1:14" ht="33" customHeight="1" hidden="1">
      <c r="A122" s="165" t="s">
        <v>110</v>
      </c>
      <c r="B122" s="148" t="s">
        <v>5</v>
      </c>
      <c r="C122" s="156">
        <v>42247</v>
      </c>
      <c r="D122" s="157">
        <f t="shared" si="22"/>
        <v>42247</v>
      </c>
      <c r="E122" s="157" t="s">
        <v>155</v>
      </c>
      <c r="F122" s="151">
        <f t="shared" si="24"/>
        <v>42249</v>
      </c>
      <c r="G122" s="152">
        <f t="shared" si="24"/>
        <v>42249</v>
      </c>
      <c r="H122" s="152">
        <f t="shared" si="23"/>
        <v>42251</v>
      </c>
      <c r="I122" s="152">
        <f t="shared" si="23"/>
        <v>42253</v>
      </c>
      <c r="J122" s="152">
        <f t="shared" si="23"/>
        <v>42255</v>
      </c>
      <c r="K122" s="152">
        <f t="shared" si="25"/>
        <v>42261</v>
      </c>
      <c r="L122" s="152">
        <f t="shared" si="26"/>
        <v>42266</v>
      </c>
      <c r="M122" s="141"/>
      <c r="N122" s="141"/>
    </row>
    <row r="123" spans="1:14" ht="33" customHeight="1" hidden="1">
      <c r="A123" s="165" t="s">
        <v>190</v>
      </c>
      <c r="B123" s="166" t="s">
        <v>211</v>
      </c>
      <c r="C123" s="156">
        <v>42252</v>
      </c>
      <c r="D123" s="157">
        <f t="shared" si="22"/>
        <v>42252</v>
      </c>
      <c r="E123" s="157" t="s">
        <v>155</v>
      </c>
      <c r="F123" s="151">
        <f t="shared" si="24"/>
        <v>42254</v>
      </c>
      <c r="G123" s="152">
        <f t="shared" si="24"/>
        <v>42254</v>
      </c>
      <c r="H123" s="152">
        <f t="shared" si="23"/>
        <v>42256</v>
      </c>
      <c r="I123" s="152">
        <f t="shared" si="23"/>
        <v>42258</v>
      </c>
      <c r="J123" s="152">
        <f t="shared" si="23"/>
        <v>42260</v>
      </c>
      <c r="K123" s="152">
        <f t="shared" si="25"/>
        <v>42266</v>
      </c>
      <c r="L123" s="152">
        <f t="shared" si="26"/>
        <v>42271</v>
      </c>
      <c r="M123" s="141"/>
      <c r="N123" s="141"/>
    </row>
    <row r="124" spans="1:14" ht="33" customHeight="1" hidden="1">
      <c r="A124" s="165" t="s">
        <v>110</v>
      </c>
      <c r="B124" s="148" t="s">
        <v>212</v>
      </c>
      <c r="C124" s="156">
        <v>42261</v>
      </c>
      <c r="D124" s="157">
        <f t="shared" si="22"/>
        <v>42261</v>
      </c>
      <c r="E124" s="157" t="s">
        <v>155</v>
      </c>
      <c r="F124" s="151">
        <f t="shared" si="24"/>
        <v>42263</v>
      </c>
      <c r="G124" s="152">
        <f t="shared" si="24"/>
        <v>42263</v>
      </c>
      <c r="H124" s="152">
        <f t="shared" si="23"/>
        <v>42265</v>
      </c>
      <c r="I124" s="152">
        <f t="shared" si="23"/>
        <v>42267</v>
      </c>
      <c r="J124" s="152">
        <f t="shared" si="23"/>
        <v>42269</v>
      </c>
      <c r="K124" s="152">
        <f t="shared" si="25"/>
        <v>42275</v>
      </c>
      <c r="L124" s="152">
        <f t="shared" si="26"/>
        <v>42280</v>
      </c>
      <c r="M124" s="141"/>
      <c r="N124" s="141"/>
    </row>
    <row r="125" spans="1:14" ht="33" customHeight="1" hidden="1">
      <c r="A125" s="165" t="s">
        <v>190</v>
      </c>
      <c r="B125" s="166" t="s">
        <v>213</v>
      </c>
      <c r="C125" s="156">
        <v>42266</v>
      </c>
      <c r="D125" s="157">
        <f t="shared" si="22"/>
        <v>42266</v>
      </c>
      <c r="E125" s="157" t="s">
        <v>155</v>
      </c>
      <c r="F125" s="151">
        <f t="shared" si="24"/>
        <v>42268</v>
      </c>
      <c r="G125" s="152">
        <f t="shared" si="24"/>
        <v>42268</v>
      </c>
      <c r="H125" s="152">
        <f t="shared" si="23"/>
        <v>42270</v>
      </c>
      <c r="I125" s="152">
        <f t="shared" si="23"/>
        <v>42272</v>
      </c>
      <c r="J125" s="152">
        <f t="shared" si="23"/>
        <v>42274</v>
      </c>
      <c r="K125" s="152">
        <f t="shared" si="25"/>
        <v>42280</v>
      </c>
      <c r="L125" s="152">
        <f t="shared" si="26"/>
        <v>42285</v>
      </c>
      <c r="M125" s="141"/>
      <c r="N125" s="141"/>
    </row>
    <row r="126" spans="1:14" ht="33" customHeight="1" hidden="1">
      <c r="A126" s="165" t="s">
        <v>110</v>
      </c>
      <c r="B126" s="148" t="s">
        <v>75</v>
      </c>
      <c r="C126" s="156">
        <v>42275</v>
      </c>
      <c r="D126" s="157">
        <f t="shared" si="22"/>
        <v>42275</v>
      </c>
      <c r="E126" s="157" t="s">
        <v>155</v>
      </c>
      <c r="F126" s="151">
        <f t="shared" si="24"/>
        <v>42277</v>
      </c>
      <c r="G126" s="152">
        <f t="shared" si="24"/>
        <v>42277</v>
      </c>
      <c r="H126" s="152">
        <f t="shared" si="23"/>
        <v>42279</v>
      </c>
      <c r="I126" s="152">
        <f t="shared" si="23"/>
        <v>42281</v>
      </c>
      <c r="J126" s="152">
        <f t="shared" si="23"/>
        <v>42283</v>
      </c>
      <c r="K126" s="152">
        <f t="shared" si="25"/>
        <v>42289</v>
      </c>
      <c r="L126" s="152">
        <f t="shared" si="26"/>
        <v>42294</v>
      </c>
      <c r="M126" s="141"/>
      <c r="N126" s="141"/>
    </row>
    <row r="127" spans="1:14" ht="33" customHeight="1" hidden="1">
      <c r="A127" s="165" t="s">
        <v>190</v>
      </c>
      <c r="B127" s="166" t="s">
        <v>214</v>
      </c>
      <c r="C127" s="156">
        <v>42281</v>
      </c>
      <c r="D127" s="157">
        <f t="shared" si="22"/>
        <v>42281</v>
      </c>
      <c r="E127" s="157" t="s">
        <v>155</v>
      </c>
      <c r="F127" s="151">
        <f t="shared" si="24"/>
        <v>42283</v>
      </c>
      <c r="G127" s="152">
        <f t="shared" si="24"/>
        <v>42283</v>
      </c>
      <c r="H127" s="152">
        <f t="shared" si="23"/>
        <v>42285</v>
      </c>
      <c r="I127" s="152">
        <f t="shared" si="23"/>
        <v>42287</v>
      </c>
      <c r="J127" s="152">
        <f t="shared" si="23"/>
        <v>42289</v>
      </c>
      <c r="K127" s="152">
        <f t="shared" si="25"/>
        <v>42295</v>
      </c>
      <c r="L127" s="152">
        <f t="shared" si="26"/>
        <v>42300</v>
      </c>
      <c r="M127" s="141"/>
      <c r="N127" s="141"/>
    </row>
    <row r="128" spans="1:14" ht="33" customHeight="1" hidden="1">
      <c r="A128" s="165" t="s">
        <v>110</v>
      </c>
      <c r="B128" s="148" t="s">
        <v>76</v>
      </c>
      <c r="C128" s="156">
        <v>42289</v>
      </c>
      <c r="D128" s="157">
        <f t="shared" si="22"/>
        <v>42289</v>
      </c>
      <c r="E128" s="157" t="s">
        <v>155</v>
      </c>
      <c r="F128" s="151">
        <f t="shared" si="24"/>
        <v>42291</v>
      </c>
      <c r="G128" s="152">
        <f t="shared" si="24"/>
        <v>42291</v>
      </c>
      <c r="H128" s="152">
        <f t="shared" si="23"/>
        <v>42293</v>
      </c>
      <c r="I128" s="152">
        <f t="shared" si="23"/>
        <v>42295</v>
      </c>
      <c r="J128" s="152">
        <f t="shared" si="23"/>
        <v>42297</v>
      </c>
      <c r="K128" s="152">
        <f t="shared" si="25"/>
        <v>42303</v>
      </c>
      <c r="L128" s="152">
        <f t="shared" si="26"/>
        <v>42308</v>
      </c>
      <c r="M128" s="141"/>
      <c r="N128" s="141"/>
    </row>
    <row r="129" spans="1:14" ht="33" customHeight="1" hidden="1">
      <c r="A129" s="165" t="s">
        <v>190</v>
      </c>
      <c r="B129" s="166" t="s">
        <v>215</v>
      </c>
      <c r="C129" s="156">
        <v>42295</v>
      </c>
      <c r="D129" s="157">
        <f t="shared" si="22"/>
        <v>42295</v>
      </c>
      <c r="E129" s="157" t="s">
        <v>155</v>
      </c>
      <c r="F129" s="151">
        <f t="shared" si="24"/>
        <v>42297</v>
      </c>
      <c r="G129" s="152">
        <f t="shared" si="24"/>
        <v>42297</v>
      </c>
      <c r="H129" s="152">
        <f t="shared" si="23"/>
        <v>42299</v>
      </c>
      <c r="I129" s="152">
        <f t="shared" si="23"/>
        <v>42301</v>
      </c>
      <c r="J129" s="152">
        <f t="shared" si="23"/>
        <v>42303</v>
      </c>
      <c r="K129" s="152">
        <f t="shared" si="25"/>
        <v>42309</v>
      </c>
      <c r="L129" s="152">
        <f t="shared" si="26"/>
        <v>42314</v>
      </c>
      <c r="M129" s="141"/>
      <c r="N129" s="141"/>
    </row>
    <row r="130" spans="1:14" ht="33" customHeight="1" hidden="1">
      <c r="A130" s="165" t="s">
        <v>110</v>
      </c>
      <c r="B130" s="148" t="s">
        <v>77</v>
      </c>
      <c r="C130" s="156">
        <v>42303</v>
      </c>
      <c r="D130" s="157">
        <f t="shared" si="22"/>
        <v>42303</v>
      </c>
      <c r="E130" s="157" t="s">
        <v>155</v>
      </c>
      <c r="F130" s="171" t="s">
        <v>205</v>
      </c>
      <c r="G130" s="172" t="s">
        <v>205</v>
      </c>
      <c r="H130" s="152">
        <f>D130+4</f>
        <v>42307</v>
      </c>
      <c r="I130" s="152">
        <f t="shared" si="23"/>
        <v>42309</v>
      </c>
      <c r="J130" s="152">
        <f>I130+2</f>
        <v>42311</v>
      </c>
      <c r="K130" s="152">
        <f t="shared" si="25"/>
        <v>42317</v>
      </c>
      <c r="L130" s="152">
        <f t="shared" si="26"/>
        <v>42322</v>
      </c>
      <c r="M130" s="141"/>
      <c r="N130" s="141"/>
    </row>
    <row r="131" spans="1:14" ht="33" customHeight="1" hidden="1">
      <c r="A131" s="165" t="s">
        <v>190</v>
      </c>
      <c r="B131" s="166" t="s">
        <v>216</v>
      </c>
      <c r="C131" s="156">
        <v>42309</v>
      </c>
      <c r="D131" s="157">
        <f t="shared" si="22"/>
        <v>42309</v>
      </c>
      <c r="E131" s="157" t="s">
        <v>155</v>
      </c>
      <c r="F131" s="151">
        <f aca="true" t="shared" si="27" ref="F131:G146">C131+2</f>
        <v>42311</v>
      </c>
      <c r="G131" s="152">
        <f t="shared" si="27"/>
        <v>42311</v>
      </c>
      <c r="H131" s="152">
        <f aca="true" t="shared" si="28" ref="H131:J158">G131+2</f>
        <v>42313</v>
      </c>
      <c r="I131" s="152">
        <f t="shared" si="23"/>
        <v>42315</v>
      </c>
      <c r="J131" s="152">
        <f t="shared" si="23"/>
        <v>42317</v>
      </c>
      <c r="K131" s="152">
        <f t="shared" si="25"/>
        <v>42323</v>
      </c>
      <c r="L131" s="152">
        <f t="shared" si="26"/>
        <v>42328</v>
      </c>
      <c r="M131" s="141"/>
      <c r="N131" s="141"/>
    </row>
    <row r="132" spans="1:14" ht="33" customHeight="1" hidden="1">
      <c r="A132" s="165" t="s">
        <v>110</v>
      </c>
      <c r="B132" s="148" t="s">
        <v>217</v>
      </c>
      <c r="C132" s="156">
        <v>42316</v>
      </c>
      <c r="D132" s="157">
        <f t="shared" si="22"/>
        <v>42316</v>
      </c>
      <c r="E132" s="157" t="s">
        <v>155</v>
      </c>
      <c r="F132" s="151">
        <f t="shared" si="27"/>
        <v>42318</v>
      </c>
      <c r="G132" s="152">
        <f t="shared" si="27"/>
        <v>42318</v>
      </c>
      <c r="H132" s="152">
        <f t="shared" si="28"/>
        <v>42320</v>
      </c>
      <c r="I132" s="152">
        <f t="shared" si="23"/>
        <v>42322</v>
      </c>
      <c r="J132" s="152">
        <f t="shared" si="23"/>
        <v>42324</v>
      </c>
      <c r="K132" s="152">
        <f t="shared" si="25"/>
        <v>42330</v>
      </c>
      <c r="L132" s="152">
        <f t="shared" si="26"/>
        <v>42335</v>
      </c>
      <c r="M132" s="141"/>
      <c r="N132" s="141"/>
    </row>
    <row r="133" spans="1:14" ht="33" customHeight="1" hidden="1">
      <c r="A133" s="165" t="s">
        <v>190</v>
      </c>
      <c r="B133" s="166" t="s">
        <v>218</v>
      </c>
      <c r="C133" s="156">
        <v>42323</v>
      </c>
      <c r="D133" s="157">
        <f t="shared" si="22"/>
        <v>42323</v>
      </c>
      <c r="E133" s="157" t="s">
        <v>155</v>
      </c>
      <c r="F133" s="151">
        <f t="shared" si="27"/>
        <v>42325</v>
      </c>
      <c r="G133" s="152">
        <f t="shared" si="27"/>
        <v>42325</v>
      </c>
      <c r="H133" s="152">
        <f t="shared" si="28"/>
        <v>42327</v>
      </c>
      <c r="I133" s="152">
        <f t="shared" si="28"/>
        <v>42329</v>
      </c>
      <c r="J133" s="152">
        <f t="shared" si="28"/>
        <v>42331</v>
      </c>
      <c r="K133" s="152">
        <f t="shared" si="25"/>
        <v>42337</v>
      </c>
      <c r="L133" s="152">
        <f t="shared" si="26"/>
        <v>42342</v>
      </c>
      <c r="M133" s="141"/>
      <c r="N133" s="141"/>
    </row>
    <row r="134" spans="1:14" ht="33" customHeight="1" hidden="1">
      <c r="A134" s="165" t="s">
        <v>110</v>
      </c>
      <c r="B134" s="148" t="s">
        <v>78</v>
      </c>
      <c r="C134" s="156">
        <v>42331</v>
      </c>
      <c r="D134" s="157">
        <f t="shared" si="22"/>
        <v>42331</v>
      </c>
      <c r="E134" s="157" t="s">
        <v>155</v>
      </c>
      <c r="F134" s="151">
        <f t="shared" si="27"/>
        <v>42333</v>
      </c>
      <c r="G134" s="152">
        <f t="shared" si="27"/>
        <v>42333</v>
      </c>
      <c r="H134" s="152">
        <f t="shared" si="28"/>
        <v>42335</v>
      </c>
      <c r="I134" s="152">
        <f t="shared" si="28"/>
        <v>42337</v>
      </c>
      <c r="J134" s="152">
        <f t="shared" si="28"/>
        <v>42339</v>
      </c>
      <c r="K134" s="152">
        <f t="shared" si="25"/>
        <v>42345</v>
      </c>
      <c r="L134" s="152">
        <f t="shared" si="26"/>
        <v>42350</v>
      </c>
      <c r="M134" s="141"/>
      <c r="N134" s="141"/>
    </row>
    <row r="135" spans="1:14" ht="33" customHeight="1" hidden="1">
      <c r="A135" s="165" t="s">
        <v>190</v>
      </c>
      <c r="B135" s="166" t="s">
        <v>219</v>
      </c>
      <c r="C135" s="156">
        <v>42337</v>
      </c>
      <c r="D135" s="157">
        <f t="shared" si="22"/>
        <v>42337</v>
      </c>
      <c r="E135" s="157" t="s">
        <v>155</v>
      </c>
      <c r="F135" s="151">
        <f t="shared" si="27"/>
        <v>42339</v>
      </c>
      <c r="G135" s="152">
        <f t="shared" si="27"/>
        <v>42339</v>
      </c>
      <c r="H135" s="152">
        <f t="shared" si="28"/>
        <v>42341</v>
      </c>
      <c r="I135" s="152">
        <f t="shared" si="28"/>
        <v>42343</v>
      </c>
      <c r="J135" s="152">
        <f t="shared" si="28"/>
        <v>42345</v>
      </c>
      <c r="K135" s="152">
        <f t="shared" si="25"/>
        <v>42351</v>
      </c>
      <c r="L135" s="152">
        <f t="shared" si="26"/>
        <v>42356</v>
      </c>
      <c r="M135" s="141"/>
      <c r="N135" s="141"/>
    </row>
    <row r="136" spans="1:14" ht="33" customHeight="1" hidden="1">
      <c r="A136" s="165" t="s">
        <v>110</v>
      </c>
      <c r="B136" s="148" t="s">
        <v>220</v>
      </c>
      <c r="C136" s="156">
        <v>42346</v>
      </c>
      <c r="D136" s="157">
        <f t="shared" si="22"/>
        <v>42346</v>
      </c>
      <c r="E136" s="157" t="s">
        <v>155</v>
      </c>
      <c r="F136" s="151">
        <f t="shared" si="27"/>
        <v>42348</v>
      </c>
      <c r="G136" s="152">
        <f t="shared" si="27"/>
        <v>42348</v>
      </c>
      <c r="H136" s="152">
        <f t="shared" si="28"/>
        <v>42350</v>
      </c>
      <c r="I136" s="152">
        <f t="shared" si="28"/>
        <v>42352</v>
      </c>
      <c r="J136" s="152">
        <f t="shared" si="28"/>
        <v>42354</v>
      </c>
      <c r="K136" s="152">
        <f t="shared" si="25"/>
        <v>42360</v>
      </c>
      <c r="L136" s="152">
        <f t="shared" si="26"/>
        <v>42365</v>
      </c>
      <c r="M136" s="141"/>
      <c r="N136" s="141"/>
    </row>
    <row r="137" spans="1:14" ht="33" customHeight="1" hidden="1">
      <c r="A137" s="165" t="s">
        <v>190</v>
      </c>
      <c r="B137" s="166" t="s">
        <v>221</v>
      </c>
      <c r="C137" s="156">
        <v>42350</v>
      </c>
      <c r="D137" s="157">
        <f t="shared" si="22"/>
        <v>42350</v>
      </c>
      <c r="E137" s="157" t="s">
        <v>155</v>
      </c>
      <c r="F137" s="151">
        <f t="shared" si="27"/>
        <v>42352</v>
      </c>
      <c r="G137" s="152">
        <f t="shared" si="27"/>
        <v>42352</v>
      </c>
      <c r="H137" s="152">
        <f t="shared" si="28"/>
        <v>42354</v>
      </c>
      <c r="I137" s="152">
        <f t="shared" si="28"/>
        <v>42356</v>
      </c>
      <c r="J137" s="152">
        <f t="shared" si="28"/>
        <v>42358</v>
      </c>
      <c r="K137" s="152">
        <f t="shared" si="25"/>
        <v>42364</v>
      </c>
      <c r="L137" s="152">
        <f t="shared" si="26"/>
        <v>42369</v>
      </c>
      <c r="M137" s="141"/>
      <c r="N137" s="141"/>
    </row>
    <row r="138" spans="1:14" ht="33" customHeight="1" hidden="1">
      <c r="A138" s="165" t="s">
        <v>222</v>
      </c>
      <c r="B138" s="148" t="s">
        <v>223</v>
      </c>
      <c r="C138" s="156">
        <v>42360</v>
      </c>
      <c r="D138" s="157">
        <f t="shared" si="22"/>
        <v>42360</v>
      </c>
      <c r="E138" s="157" t="s">
        <v>155</v>
      </c>
      <c r="F138" s="151">
        <f t="shared" si="27"/>
        <v>42362</v>
      </c>
      <c r="G138" s="152">
        <f t="shared" si="27"/>
        <v>42362</v>
      </c>
      <c r="H138" s="152">
        <f t="shared" si="28"/>
        <v>42364</v>
      </c>
      <c r="I138" s="152">
        <f t="shared" si="28"/>
        <v>42366</v>
      </c>
      <c r="J138" s="152">
        <f t="shared" si="28"/>
        <v>42368</v>
      </c>
      <c r="K138" s="152">
        <f t="shared" si="25"/>
        <v>42374</v>
      </c>
      <c r="L138" s="152">
        <f t="shared" si="26"/>
        <v>42379</v>
      </c>
      <c r="M138" s="141"/>
      <c r="N138" s="141"/>
    </row>
    <row r="139" spans="1:14" ht="33" customHeight="1" hidden="1">
      <c r="A139" s="165" t="s">
        <v>190</v>
      </c>
      <c r="B139" s="166" t="s">
        <v>224</v>
      </c>
      <c r="C139" s="156">
        <v>42365</v>
      </c>
      <c r="D139" s="157">
        <f t="shared" si="22"/>
        <v>42365</v>
      </c>
      <c r="E139" s="157" t="s">
        <v>155</v>
      </c>
      <c r="F139" s="151">
        <f t="shared" si="27"/>
        <v>42367</v>
      </c>
      <c r="G139" s="152">
        <f t="shared" si="27"/>
        <v>42367</v>
      </c>
      <c r="H139" s="152">
        <f t="shared" si="28"/>
        <v>42369</v>
      </c>
      <c r="I139" s="152">
        <f t="shared" si="28"/>
        <v>42371</v>
      </c>
      <c r="J139" s="152">
        <f t="shared" si="28"/>
        <v>42373</v>
      </c>
      <c r="K139" s="152">
        <f t="shared" si="25"/>
        <v>42379</v>
      </c>
      <c r="L139" s="152">
        <f t="shared" si="26"/>
        <v>42384</v>
      </c>
      <c r="M139" s="141"/>
      <c r="N139" s="141"/>
    </row>
    <row r="140" spans="1:14" ht="33" customHeight="1" hidden="1">
      <c r="A140" s="165" t="s">
        <v>203</v>
      </c>
      <c r="B140" s="148" t="s">
        <v>225</v>
      </c>
      <c r="C140" s="156">
        <v>42373</v>
      </c>
      <c r="D140" s="157">
        <f t="shared" si="22"/>
        <v>42373</v>
      </c>
      <c r="E140" s="157" t="s">
        <v>155</v>
      </c>
      <c r="F140" s="151">
        <f t="shared" si="27"/>
        <v>42375</v>
      </c>
      <c r="G140" s="152">
        <f t="shared" si="27"/>
        <v>42375</v>
      </c>
      <c r="H140" s="152">
        <f t="shared" si="28"/>
        <v>42377</v>
      </c>
      <c r="I140" s="152">
        <f t="shared" si="28"/>
        <v>42379</v>
      </c>
      <c r="J140" s="152">
        <f t="shared" si="28"/>
        <v>42381</v>
      </c>
      <c r="K140" s="152">
        <f t="shared" si="25"/>
        <v>42387</v>
      </c>
      <c r="L140" s="152">
        <f t="shared" si="26"/>
        <v>42392</v>
      </c>
      <c r="M140" s="141"/>
      <c r="N140" s="141"/>
    </row>
    <row r="141" spans="1:14" ht="33" customHeight="1" hidden="1">
      <c r="A141" s="165" t="s">
        <v>190</v>
      </c>
      <c r="B141" s="166" t="s">
        <v>79</v>
      </c>
      <c r="C141" s="156">
        <v>42379</v>
      </c>
      <c r="D141" s="157">
        <f t="shared" si="22"/>
        <v>42379</v>
      </c>
      <c r="E141" s="157" t="s">
        <v>155</v>
      </c>
      <c r="F141" s="151">
        <f t="shared" si="27"/>
        <v>42381</v>
      </c>
      <c r="G141" s="152">
        <f t="shared" si="27"/>
        <v>42381</v>
      </c>
      <c r="H141" s="152">
        <f t="shared" si="28"/>
        <v>42383</v>
      </c>
      <c r="I141" s="152">
        <f t="shared" si="28"/>
        <v>42385</v>
      </c>
      <c r="J141" s="152">
        <f t="shared" si="28"/>
        <v>42387</v>
      </c>
      <c r="K141" s="152">
        <f t="shared" si="25"/>
        <v>42393</v>
      </c>
      <c r="L141" s="152">
        <f t="shared" si="26"/>
        <v>42398</v>
      </c>
      <c r="M141" s="141"/>
      <c r="N141" s="141"/>
    </row>
    <row r="142" spans="1:14" ht="33" customHeight="1" hidden="1">
      <c r="A142" s="165" t="s">
        <v>203</v>
      </c>
      <c r="B142" s="148" t="s">
        <v>6</v>
      </c>
      <c r="C142" s="156">
        <v>42387</v>
      </c>
      <c r="D142" s="157">
        <f t="shared" si="22"/>
        <v>42387</v>
      </c>
      <c r="E142" s="157" t="s">
        <v>155</v>
      </c>
      <c r="F142" s="151">
        <f t="shared" si="27"/>
        <v>42389</v>
      </c>
      <c r="G142" s="152">
        <f t="shared" si="27"/>
        <v>42389</v>
      </c>
      <c r="H142" s="152">
        <f t="shared" si="28"/>
        <v>42391</v>
      </c>
      <c r="I142" s="152">
        <f t="shared" si="28"/>
        <v>42393</v>
      </c>
      <c r="J142" s="152">
        <f t="shared" si="28"/>
        <v>42395</v>
      </c>
      <c r="K142" s="152">
        <f t="shared" si="25"/>
        <v>42401</v>
      </c>
      <c r="L142" s="152">
        <f t="shared" si="26"/>
        <v>42406</v>
      </c>
      <c r="M142" s="141"/>
      <c r="N142" s="141"/>
    </row>
    <row r="143" spans="1:14" ht="33" customHeight="1" hidden="1">
      <c r="A143" s="165" t="s">
        <v>190</v>
      </c>
      <c r="B143" s="166" t="s">
        <v>7</v>
      </c>
      <c r="C143" s="156">
        <v>42393</v>
      </c>
      <c r="D143" s="157">
        <f t="shared" si="22"/>
        <v>42393</v>
      </c>
      <c r="E143" s="157" t="s">
        <v>155</v>
      </c>
      <c r="F143" s="151">
        <f t="shared" si="27"/>
        <v>42395</v>
      </c>
      <c r="G143" s="152">
        <f t="shared" si="27"/>
        <v>42395</v>
      </c>
      <c r="H143" s="152">
        <f t="shared" si="28"/>
        <v>42397</v>
      </c>
      <c r="I143" s="152">
        <f t="shared" si="28"/>
        <v>42399</v>
      </c>
      <c r="J143" s="152">
        <f t="shared" si="28"/>
        <v>42401</v>
      </c>
      <c r="K143" s="152">
        <f t="shared" si="25"/>
        <v>42407</v>
      </c>
      <c r="L143" s="152">
        <f t="shared" si="26"/>
        <v>42412</v>
      </c>
      <c r="M143" s="141"/>
      <c r="N143" s="141"/>
    </row>
    <row r="144" spans="1:14" ht="33" customHeight="1" hidden="1">
      <c r="A144" s="165" t="s">
        <v>203</v>
      </c>
      <c r="B144" s="148" t="s">
        <v>226</v>
      </c>
      <c r="C144" s="156">
        <v>42403</v>
      </c>
      <c r="D144" s="157">
        <f t="shared" si="22"/>
        <v>42403</v>
      </c>
      <c r="E144" s="157" t="s">
        <v>155</v>
      </c>
      <c r="F144" s="151">
        <f t="shared" si="27"/>
        <v>42405</v>
      </c>
      <c r="G144" s="152">
        <f t="shared" si="27"/>
        <v>42405</v>
      </c>
      <c r="H144" s="152">
        <f t="shared" si="28"/>
        <v>42407</v>
      </c>
      <c r="I144" s="152">
        <f t="shared" si="28"/>
        <v>42409</v>
      </c>
      <c r="J144" s="152">
        <f t="shared" si="28"/>
        <v>42411</v>
      </c>
      <c r="K144" s="152">
        <f t="shared" si="25"/>
        <v>42417</v>
      </c>
      <c r="L144" s="152">
        <f t="shared" si="26"/>
        <v>42422</v>
      </c>
      <c r="M144" s="141"/>
      <c r="N144" s="141"/>
    </row>
    <row r="145" spans="1:14" ht="33" customHeight="1" hidden="1">
      <c r="A145" s="165" t="s">
        <v>111</v>
      </c>
      <c r="B145" s="148" t="s">
        <v>8</v>
      </c>
      <c r="C145" s="156">
        <v>42407</v>
      </c>
      <c r="D145" s="157">
        <f t="shared" si="22"/>
        <v>42407</v>
      </c>
      <c r="E145" s="157" t="s">
        <v>155</v>
      </c>
      <c r="F145" s="151">
        <f t="shared" si="27"/>
        <v>42409</v>
      </c>
      <c r="G145" s="152">
        <f t="shared" si="27"/>
        <v>42409</v>
      </c>
      <c r="H145" s="152">
        <f t="shared" si="28"/>
        <v>42411</v>
      </c>
      <c r="I145" s="152">
        <f t="shared" si="28"/>
        <v>42413</v>
      </c>
      <c r="J145" s="152">
        <f t="shared" si="28"/>
        <v>42415</v>
      </c>
      <c r="K145" s="152">
        <f t="shared" si="25"/>
        <v>42421</v>
      </c>
      <c r="L145" s="152">
        <f t="shared" si="26"/>
        <v>42426</v>
      </c>
      <c r="M145" s="141"/>
      <c r="N145" s="141"/>
    </row>
    <row r="146" spans="1:14" ht="33" customHeight="1" hidden="1">
      <c r="A146" s="165" t="s">
        <v>203</v>
      </c>
      <c r="B146" s="148" t="s">
        <v>9</v>
      </c>
      <c r="C146" s="156">
        <v>42420</v>
      </c>
      <c r="D146" s="157">
        <f t="shared" si="22"/>
        <v>42420</v>
      </c>
      <c r="E146" s="157" t="s">
        <v>155</v>
      </c>
      <c r="F146" s="151">
        <f t="shared" si="27"/>
        <v>42422</v>
      </c>
      <c r="G146" s="152">
        <f t="shared" si="27"/>
        <v>42422</v>
      </c>
      <c r="H146" s="152">
        <f t="shared" si="28"/>
        <v>42424</v>
      </c>
      <c r="I146" s="152">
        <f t="shared" si="28"/>
        <v>42426</v>
      </c>
      <c r="J146" s="152">
        <f t="shared" si="28"/>
        <v>42428</v>
      </c>
      <c r="K146" s="152">
        <f t="shared" si="25"/>
        <v>42434</v>
      </c>
      <c r="L146" s="152">
        <f t="shared" si="26"/>
        <v>42439</v>
      </c>
      <c r="M146" s="141"/>
      <c r="N146" s="141"/>
    </row>
    <row r="147" spans="1:14" ht="33" customHeight="1" hidden="1">
      <c r="A147" s="165" t="s">
        <v>111</v>
      </c>
      <c r="B147" s="148" t="s">
        <v>10</v>
      </c>
      <c r="C147" s="156">
        <v>42427</v>
      </c>
      <c r="D147" s="157">
        <f t="shared" si="22"/>
        <v>42427</v>
      </c>
      <c r="E147" s="157" t="s">
        <v>155</v>
      </c>
      <c r="F147" s="151">
        <f aca="true" t="shared" si="29" ref="F147:G162">C147+2</f>
        <v>42429</v>
      </c>
      <c r="G147" s="152">
        <f t="shared" si="29"/>
        <v>42429</v>
      </c>
      <c r="H147" s="152">
        <f t="shared" si="28"/>
        <v>42431</v>
      </c>
      <c r="I147" s="152">
        <f t="shared" si="28"/>
        <v>42433</v>
      </c>
      <c r="J147" s="152">
        <f t="shared" si="28"/>
        <v>42435</v>
      </c>
      <c r="K147" s="152">
        <f t="shared" si="25"/>
        <v>42441</v>
      </c>
      <c r="L147" s="152">
        <f t="shared" si="26"/>
        <v>42446</v>
      </c>
      <c r="M147" s="141"/>
      <c r="N147" s="141"/>
    </row>
    <row r="148" spans="1:14" ht="33" customHeight="1" hidden="1">
      <c r="A148" s="165" t="s">
        <v>227</v>
      </c>
      <c r="B148" s="148" t="s">
        <v>228</v>
      </c>
      <c r="C148" s="156">
        <v>42434</v>
      </c>
      <c r="D148" s="157">
        <f t="shared" si="22"/>
        <v>42434</v>
      </c>
      <c r="E148" s="157" t="s">
        <v>155</v>
      </c>
      <c r="F148" s="151">
        <f t="shared" si="29"/>
        <v>42436</v>
      </c>
      <c r="G148" s="152">
        <f t="shared" si="29"/>
        <v>42436</v>
      </c>
      <c r="H148" s="152">
        <f t="shared" si="28"/>
        <v>42438</v>
      </c>
      <c r="I148" s="152">
        <f t="shared" si="28"/>
        <v>42440</v>
      </c>
      <c r="J148" s="152">
        <f t="shared" si="28"/>
        <v>42442</v>
      </c>
      <c r="K148" s="152">
        <f t="shared" si="25"/>
        <v>42448</v>
      </c>
      <c r="L148" s="152">
        <f t="shared" si="26"/>
        <v>42453</v>
      </c>
      <c r="M148" s="141"/>
      <c r="N148" s="141"/>
    </row>
    <row r="149" spans="1:14" ht="33" customHeight="1" hidden="1">
      <c r="A149" s="165" t="s">
        <v>111</v>
      </c>
      <c r="B149" s="148" t="s">
        <v>229</v>
      </c>
      <c r="C149" s="156">
        <v>42441</v>
      </c>
      <c r="D149" s="157">
        <f t="shared" si="22"/>
        <v>42441</v>
      </c>
      <c r="E149" s="157" t="s">
        <v>155</v>
      </c>
      <c r="F149" s="151">
        <f t="shared" si="29"/>
        <v>42443</v>
      </c>
      <c r="G149" s="152">
        <f t="shared" si="29"/>
        <v>42443</v>
      </c>
      <c r="H149" s="152">
        <f t="shared" si="28"/>
        <v>42445</v>
      </c>
      <c r="I149" s="152">
        <f t="shared" si="28"/>
        <v>42447</v>
      </c>
      <c r="J149" s="152">
        <f t="shared" si="28"/>
        <v>42449</v>
      </c>
      <c r="K149" s="152">
        <f t="shared" si="25"/>
        <v>42455</v>
      </c>
      <c r="L149" s="152">
        <f t="shared" si="26"/>
        <v>42460</v>
      </c>
      <c r="M149" s="141"/>
      <c r="N149" s="141"/>
    </row>
    <row r="150" spans="1:14" ht="33" customHeight="1" hidden="1">
      <c r="A150" s="165" t="s">
        <v>227</v>
      </c>
      <c r="B150" s="148" t="s">
        <v>230</v>
      </c>
      <c r="C150" s="156">
        <v>42449</v>
      </c>
      <c r="D150" s="157">
        <f t="shared" si="22"/>
        <v>42449</v>
      </c>
      <c r="E150" s="157" t="s">
        <v>155</v>
      </c>
      <c r="F150" s="151">
        <f t="shared" si="29"/>
        <v>42451</v>
      </c>
      <c r="G150" s="152">
        <f t="shared" si="29"/>
        <v>42451</v>
      </c>
      <c r="H150" s="152">
        <f t="shared" si="28"/>
        <v>42453</v>
      </c>
      <c r="I150" s="152">
        <f t="shared" si="28"/>
        <v>42455</v>
      </c>
      <c r="J150" s="152">
        <f t="shared" si="28"/>
        <v>42457</v>
      </c>
      <c r="K150" s="152">
        <f t="shared" si="25"/>
        <v>42463</v>
      </c>
      <c r="L150" s="152">
        <f t="shared" si="26"/>
        <v>42468</v>
      </c>
      <c r="M150" s="141"/>
      <c r="N150" s="141"/>
    </row>
    <row r="151" spans="1:14" ht="33" customHeight="1" hidden="1">
      <c r="A151" s="165" t="s">
        <v>111</v>
      </c>
      <c r="B151" s="148" t="s">
        <v>80</v>
      </c>
      <c r="C151" s="156">
        <v>42456</v>
      </c>
      <c r="D151" s="157">
        <f t="shared" si="22"/>
        <v>42456</v>
      </c>
      <c r="E151" s="157" t="s">
        <v>155</v>
      </c>
      <c r="F151" s="151">
        <f t="shared" si="29"/>
        <v>42458</v>
      </c>
      <c r="G151" s="152">
        <f t="shared" si="29"/>
        <v>42458</v>
      </c>
      <c r="H151" s="152">
        <f t="shared" si="28"/>
        <v>42460</v>
      </c>
      <c r="I151" s="152">
        <f t="shared" si="28"/>
        <v>42462</v>
      </c>
      <c r="J151" s="152">
        <f t="shared" si="28"/>
        <v>42464</v>
      </c>
      <c r="K151" s="152">
        <f t="shared" si="25"/>
        <v>42470</v>
      </c>
      <c r="L151" s="152">
        <f t="shared" si="26"/>
        <v>42475</v>
      </c>
      <c r="M151" s="141"/>
      <c r="N151" s="141"/>
    </row>
    <row r="152" spans="1:14" ht="33" customHeight="1" hidden="1">
      <c r="A152" s="165" t="s">
        <v>227</v>
      </c>
      <c r="B152" s="148" t="s">
        <v>231</v>
      </c>
      <c r="C152" s="156">
        <v>42463</v>
      </c>
      <c r="D152" s="157">
        <f t="shared" si="22"/>
        <v>42463</v>
      </c>
      <c r="E152" s="157" t="s">
        <v>155</v>
      </c>
      <c r="F152" s="151">
        <f t="shared" si="29"/>
        <v>42465</v>
      </c>
      <c r="G152" s="152">
        <f t="shared" si="29"/>
        <v>42465</v>
      </c>
      <c r="H152" s="152">
        <f t="shared" si="28"/>
        <v>42467</v>
      </c>
      <c r="I152" s="152">
        <f t="shared" si="28"/>
        <v>42469</v>
      </c>
      <c r="J152" s="152">
        <f t="shared" si="28"/>
        <v>42471</v>
      </c>
      <c r="K152" s="152">
        <f t="shared" si="25"/>
        <v>42477</v>
      </c>
      <c r="L152" s="152">
        <f t="shared" si="26"/>
        <v>42482</v>
      </c>
      <c r="M152" s="141"/>
      <c r="N152" s="141"/>
    </row>
    <row r="153" spans="1:14" ht="33" customHeight="1" hidden="1">
      <c r="A153" s="165" t="s">
        <v>111</v>
      </c>
      <c r="B153" s="148" t="s">
        <v>89</v>
      </c>
      <c r="C153" s="156">
        <v>42469</v>
      </c>
      <c r="D153" s="157">
        <f t="shared" si="22"/>
        <v>42469</v>
      </c>
      <c r="E153" s="157" t="s">
        <v>155</v>
      </c>
      <c r="F153" s="151">
        <f t="shared" si="29"/>
        <v>42471</v>
      </c>
      <c r="G153" s="152">
        <f t="shared" si="29"/>
        <v>42471</v>
      </c>
      <c r="H153" s="152">
        <f t="shared" si="28"/>
        <v>42473</v>
      </c>
      <c r="I153" s="152">
        <f t="shared" si="28"/>
        <v>42475</v>
      </c>
      <c r="J153" s="152">
        <f t="shared" si="28"/>
        <v>42477</v>
      </c>
      <c r="K153" s="152">
        <f t="shared" si="25"/>
        <v>42483</v>
      </c>
      <c r="L153" s="152">
        <f t="shared" si="26"/>
        <v>42488</v>
      </c>
      <c r="M153" s="141"/>
      <c r="N153" s="141"/>
    </row>
    <row r="154" spans="1:14" ht="33" customHeight="1" hidden="1">
      <c r="A154" s="165" t="s">
        <v>227</v>
      </c>
      <c r="B154" s="148" t="s">
        <v>232</v>
      </c>
      <c r="C154" s="156">
        <v>42478</v>
      </c>
      <c r="D154" s="157">
        <f t="shared" si="22"/>
        <v>42478</v>
      </c>
      <c r="E154" s="157" t="s">
        <v>155</v>
      </c>
      <c r="F154" s="151">
        <f t="shared" si="29"/>
        <v>42480</v>
      </c>
      <c r="G154" s="152">
        <f t="shared" si="29"/>
        <v>42480</v>
      </c>
      <c r="H154" s="152">
        <f t="shared" si="28"/>
        <v>42482</v>
      </c>
      <c r="I154" s="152">
        <f t="shared" si="28"/>
        <v>42484</v>
      </c>
      <c r="J154" s="152">
        <f t="shared" si="28"/>
        <v>42486</v>
      </c>
      <c r="K154" s="152">
        <f t="shared" si="25"/>
        <v>42492</v>
      </c>
      <c r="L154" s="152">
        <f t="shared" si="26"/>
        <v>42497</v>
      </c>
      <c r="M154" s="141"/>
      <c r="N154" s="141"/>
    </row>
    <row r="155" spans="1:14" ht="33" customHeight="1" hidden="1">
      <c r="A155" s="165" t="s">
        <v>111</v>
      </c>
      <c r="B155" s="148" t="s">
        <v>233</v>
      </c>
      <c r="C155" s="156">
        <v>42484</v>
      </c>
      <c r="D155" s="157">
        <f t="shared" si="22"/>
        <v>42484</v>
      </c>
      <c r="E155" s="157" t="s">
        <v>155</v>
      </c>
      <c r="F155" s="151">
        <f t="shared" si="29"/>
        <v>42486</v>
      </c>
      <c r="G155" s="152">
        <f t="shared" si="29"/>
        <v>42486</v>
      </c>
      <c r="H155" s="152">
        <f t="shared" si="28"/>
        <v>42488</v>
      </c>
      <c r="I155" s="152">
        <f t="shared" si="28"/>
        <v>42490</v>
      </c>
      <c r="J155" s="152">
        <f t="shared" si="28"/>
        <v>42492</v>
      </c>
      <c r="K155" s="152">
        <f t="shared" si="25"/>
        <v>42498</v>
      </c>
      <c r="L155" s="152">
        <f t="shared" si="26"/>
        <v>42503</v>
      </c>
      <c r="M155" s="141"/>
      <c r="N155" s="141"/>
    </row>
    <row r="156" spans="1:14" ht="33" customHeight="1" hidden="1">
      <c r="A156" s="173" t="s">
        <v>234</v>
      </c>
      <c r="B156" s="148" t="s">
        <v>235</v>
      </c>
      <c r="C156" s="156">
        <v>42492</v>
      </c>
      <c r="D156" s="157">
        <f>C156</f>
        <v>42492</v>
      </c>
      <c r="E156" s="157" t="s">
        <v>155</v>
      </c>
      <c r="F156" s="151">
        <f t="shared" si="29"/>
        <v>42494</v>
      </c>
      <c r="G156" s="152">
        <f t="shared" si="29"/>
        <v>42494</v>
      </c>
      <c r="H156" s="152">
        <f t="shared" si="28"/>
        <v>42496</v>
      </c>
      <c r="I156" s="152">
        <f t="shared" si="28"/>
        <v>42498</v>
      </c>
      <c r="J156" s="152">
        <f t="shared" si="28"/>
        <v>42500</v>
      </c>
      <c r="K156" s="152">
        <f>J156+6</f>
        <v>42506</v>
      </c>
      <c r="L156" s="152">
        <f>I156+13</f>
        <v>42511</v>
      </c>
      <c r="M156" s="141"/>
      <c r="N156" s="141"/>
    </row>
    <row r="157" spans="1:14" ht="33" customHeight="1" hidden="1">
      <c r="A157" s="165" t="s">
        <v>111</v>
      </c>
      <c r="B157" s="148" t="s">
        <v>236</v>
      </c>
      <c r="C157" s="156">
        <v>42499</v>
      </c>
      <c r="D157" s="157">
        <f>C157</f>
        <v>42499</v>
      </c>
      <c r="E157" s="157" t="s">
        <v>155</v>
      </c>
      <c r="F157" s="151">
        <f t="shared" si="29"/>
        <v>42501</v>
      </c>
      <c r="G157" s="152">
        <f t="shared" si="29"/>
        <v>42501</v>
      </c>
      <c r="H157" s="152">
        <f t="shared" si="28"/>
        <v>42503</v>
      </c>
      <c r="I157" s="152">
        <f t="shared" si="28"/>
        <v>42505</v>
      </c>
      <c r="J157" s="152">
        <f t="shared" si="28"/>
        <v>42507</v>
      </c>
      <c r="K157" s="152">
        <f>J157+6</f>
        <v>42513</v>
      </c>
      <c r="L157" s="152">
        <f>I157+13</f>
        <v>42518</v>
      </c>
      <c r="M157" s="141"/>
      <c r="N157" s="141"/>
    </row>
    <row r="158" spans="1:14" ht="33" customHeight="1" hidden="1">
      <c r="A158" s="165" t="s">
        <v>227</v>
      </c>
      <c r="B158" s="148" t="s">
        <v>237</v>
      </c>
      <c r="C158" s="156">
        <v>42505</v>
      </c>
      <c r="D158" s="157">
        <f>C158</f>
        <v>42505</v>
      </c>
      <c r="E158" s="157" t="s">
        <v>155</v>
      </c>
      <c r="F158" s="151">
        <f t="shared" si="29"/>
        <v>42507</v>
      </c>
      <c r="G158" s="152">
        <f t="shared" si="29"/>
        <v>42507</v>
      </c>
      <c r="H158" s="152">
        <f t="shared" si="28"/>
        <v>42509</v>
      </c>
      <c r="I158" s="152">
        <f t="shared" si="28"/>
        <v>42511</v>
      </c>
      <c r="J158" s="152">
        <f t="shared" si="28"/>
        <v>42513</v>
      </c>
      <c r="K158" s="152">
        <f>J158+6</f>
        <v>42519</v>
      </c>
      <c r="L158" s="152">
        <f>I158+13</f>
        <v>42524</v>
      </c>
      <c r="M158" s="141"/>
      <c r="N158" s="141"/>
    </row>
    <row r="159" spans="1:14" ht="33" customHeight="1" hidden="1">
      <c r="A159" s="165" t="s">
        <v>365</v>
      </c>
      <c r="B159" s="148" t="s">
        <v>238</v>
      </c>
      <c r="C159" s="156">
        <v>42512</v>
      </c>
      <c r="D159" s="157">
        <f>C159</f>
        <v>42512</v>
      </c>
      <c r="E159" s="157" t="s">
        <v>155</v>
      </c>
      <c r="F159" s="151">
        <f t="shared" si="29"/>
        <v>42514</v>
      </c>
      <c r="G159" s="152">
        <f t="shared" si="29"/>
        <v>42514</v>
      </c>
      <c r="H159" s="152">
        <f aca="true" t="shared" si="30" ref="H159:J172">G159+2</f>
        <v>42516</v>
      </c>
      <c r="I159" s="152">
        <f t="shared" si="30"/>
        <v>42518</v>
      </c>
      <c r="J159" s="152">
        <f t="shared" si="30"/>
        <v>42520</v>
      </c>
      <c r="K159" s="152">
        <f>J159+6</f>
        <v>42526</v>
      </c>
      <c r="L159" s="152">
        <f>I159+13</f>
        <v>42531</v>
      </c>
      <c r="M159" s="141"/>
      <c r="N159" s="141"/>
    </row>
    <row r="160" spans="1:14" ht="33" customHeight="1" hidden="1">
      <c r="A160" s="165" t="s">
        <v>227</v>
      </c>
      <c r="B160" s="148" t="s">
        <v>239</v>
      </c>
      <c r="C160" s="156">
        <v>42518</v>
      </c>
      <c r="D160" s="157">
        <f t="shared" si="22"/>
        <v>42518</v>
      </c>
      <c r="E160" s="157" t="s">
        <v>155</v>
      </c>
      <c r="F160" s="151">
        <f t="shared" si="29"/>
        <v>42520</v>
      </c>
      <c r="G160" s="152">
        <f t="shared" si="29"/>
        <v>42520</v>
      </c>
      <c r="H160" s="152">
        <f t="shared" si="30"/>
        <v>42522</v>
      </c>
      <c r="I160" s="152">
        <f t="shared" si="30"/>
        <v>42524</v>
      </c>
      <c r="J160" s="152">
        <f t="shared" si="30"/>
        <v>42526</v>
      </c>
      <c r="K160" s="152">
        <f>J160+6</f>
        <v>42532</v>
      </c>
      <c r="L160" s="152">
        <f aca="true" t="shared" si="31" ref="L160:L198">I160+13</f>
        <v>42537</v>
      </c>
      <c r="M160" s="141"/>
      <c r="N160" s="141"/>
    </row>
    <row r="161" spans="1:14" ht="33" customHeight="1" hidden="1">
      <c r="A161" s="165" t="s">
        <v>111</v>
      </c>
      <c r="B161" s="148" t="s">
        <v>366</v>
      </c>
      <c r="C161" s="156">
        <v>42525</v>
      </c>
      <c r="D161" s="157">
        <f t="shared" si="22"/>
        <v>42525</v>
      </c>
      <c r="E161" s="157" t="s">
        <v>155</v>
      </c>
      <c r="F161" s="151">
        <f t="shared" si="29"/>
        <v>42527</v>
      </c>
      <c r="G161" s="152">
        <f t="shared" si="29"/>
        <v>42527</v>
      </c>
      <c r="H161" s="152">
        <f t="shared" si="30"/>
        <v>42529</v>
      </c>
      <c r="I161" s="152">
        <f t="shared" si="30"/>
        <v>42531</v>
      </c>
      <c r="J161" s="152">
        <f t="shared" si="30"/>
        <v>42533</v>
      </c>
      <c r="K161" s="152">
        <f aca="true" t="shared" si="32" ref="K161:K198">J161+6</f>
        <v>42539</v>
      </c>
      <c r="L161" s="152">
        <f t="shared" si="31"/>
        <v>42544</v>
      </c>
      <c r="M161" s="141"/>
      <c r="N161" s="141"/>
    </row>
    <row r="162" spans="1:14" ht="33" customHeight="1" hidden="1">
      <c r="A162" s="165" t="s">
        <v>227</v>
      </c>
      <c r="B162" s="148" t="s">
        <v>367</v>
      </c>
      <c r="C162" s="156">
        <v>42532</v>
      </c>
      <c r="D162" s="157">
        <f t="shared" si="22"/>
        <v>42532</v>
      </c>
      <c r="E162" s="157" t="s">
        <v>155</v>
      </c>
      <c r="F162" s="151">
        <f t="shared" si="29"/>
        <v>42534</v>
      </c>
      <c r="G162" s="152">
        <f t="shared" si="29"/>
        <v>42534</v>
      </c>
      <c r="H162" s="152">
        <f t="shared" si="30"/>
        <v>42536</v>
      </c>
      <c r="I162" s="152">
        <f t="shared" si="30"/>
        <v>42538</v>
      </c>
      <c r="J162" s="152">
        <f t="shared" si="30"/>
        <v>42540</v>
      </c>
      <c r="K162" s="152">
        <f t="shared" si="32"/>
        <v>42546</v>
      </c>
      <c r="L162" s="152">
        <f t="shared" si="31"/>
        <v>42551</v>
      </c>
      <c r="M162" s="141"/>
      <c r="N162" s="141"/>
    </row>
    <row r="163" spans="1:14" ht="33" customHeight="1" hidden="1">
      <c r="A163" s="165" t="s">
        <v>111</v>
      </c>
      <c r="B163" s="148" t="s">
        <v>368</v>
      </c>
      <c r="C163" s="156">
        <v>42539</v>
      </c>
      <c r="D163" s="157">
        <f t="shared" si="22"/>
        <v>42539</v>
      </c>
      <c r="E163" s="157" t="s">
        <v>155</v>
      </c>
      <c r="F163" s="151">
        <f aca="true" t="shared" si="33" ref="F163:G168">C163+2</f>
        <v>42541</v>
      </c>
      <c r="G163" s="152">
        <f t="shared" si="33"/>
        <v>42541</v>
      </c>
      <c r="H163" s="152">
        <f t="shared" si="30"/>
        <v>42543</v>
      </c>
      <c r="I163" s="152">
        <f t="shared" si="30"/>
        <v>42545</v>
      </c>
      <c r="J163" s="152">
        <f t="shared" si="30"/>
        <v>42547</v>
      </c>
      <c r="K163" s="152">
        <f t="shared" si="32"/>
        <v>42553</v>
      </c>
      <c r="L163" s="152">
        <f t="shared" si="31"/>
        <v>42558</v>
      </c>
      <c r="M163" s="141"/>
      <c r="N163" s="141"/>
    </row>
    <row r="164" spans="1:14" ht="33" customHeight="1" hidden="1">
      <c r="A164" s="165" t="s">
        <v>227</v>
      </c>
      <c r="B164" s="148" t="s">
        <v>369</v>
      </c>
      <c r="C164" s="156">
        <v>42546</v>
      </c>
      <c r="D164" s="157">
        <f t="shared" si="22"/>
        <v>42546</v>
      </c>
      <c r="E164" s="157" t="s">
        <v>155</v>
      </c>
      <c r="F164" s="151">
        <f t="shared" si="33"/>
        <v>42548</v>
      </c>
      <c r="G164" s="152">
        <f t="shared" si="33"/>
        <v>42548</v>
      </c>
      <c r="H164" s="152">
        <f t="shared" si="30"/>
        <v>42550</v>
      </c>
      <c r="I164" s="152">
        <f t="shared" si="30"/>
        <v>42552</v>
      </c>
      <c r="J164" s="152">
        <f t="shared" si="30"/>
        <v>42554</v>
      </c>
      <c r="K164" s="152">
        <f t="shared" si="32"/>
        <v>42560</v>
      </c>
      <c r="L164" s="152">
        <f t="shared" si="31"/>
        <v>42565</v>
      </c>
      <c r="M164" s="141"/>
      <c r="N164" s="141"/>
    </row>
    <row r="165" spans="1:14" ht="33" customHeight="1" hidden="1">
      <c r="A165" s="174" t="s">
        <v>111</v>
      </c>
      <c r="B165" s="175" t="s">
        <v>373</v>
      </c>
      <c r="C165" s="152">
        <v>42554</v>
      </c>
      <c r="D165" s="176">
        <f t="shared" si="22"/>
        <v>42554</v>
      </c>
      <c r="E165" s="176" t="s">
        <v>155</v>
      </c>
      <c r="F165" s="151">
        <f t="shared" si="33"/>
        <v>42556</v>
      </c>
      <c r="G165" s="152">
        <f t="shared" si="33"/>
        <v>42556</v>
      </c>
      <c r="H165" s="152">
        <f t="shared" si="30"/>
        <v>42558</v>
      </c>
      <c r="I165" s="152">
        <f t="shared" si="30"/>
        <v>42560</v>
      </c>
      <c r="J165" s="152">
        <f t="shared" si="30"/>
        <v>42562</v>
      </c>
      <c r="K165" s="152">
        <f t="shared" si="32"/>
        <v>42568</v>
      </c>
      <c r="L165" s="152">
        <f t="shared" si="31"/>
        <v>42573</v>
      </c>
      <c r="M165" s="141"/>
      <c r="N165" s="141"/>
    </row>
    <row r="166" spans="1:14" ht="33" customHeight="1" hidden="1">
      <c r="A166" s="174" t="s">
        <v>227</v>
      </c>
      <c r="B166" s="175" t="s">
        <v>374</v>
      </c>
      <c r="C166" s="152">
        <v>42561</v>
      </c>
      <c r="D166" s="177">
        <f t="shared" si="22"/>
        <v>42561</v>
      </c>
      <c r="E166" s="176" t="s">
        <v>155</v>
      </c>
      <c r="F166" s="151">
        <f t="shared" si="33"/>
        <v>42563</v>
      </c>
      <c r="G166" s="152">
        <f t="shared" si="33"/>
        <v>42563</v>
      </c>
      <c r="H166" s="152">
        <f t="shared" si="30"/>
        <v>42565</v>
      </c>
      <c r="I166" s="152">
        <f t="shared" si="30"/>
        <v>42567</v>
      </c>
      <c r="J166" s="152">
        <f t="shared" si="30"/>
        <v>42569</v>
      </c>
      <c r="K166" s="152">
        <f t="shared" si="32"/>
        <v>42575</v>
      </c>
      <c r="L166" s="152">
        <f t="shared" si="31"/>
        <v>42580</v>
      </c>
      <c r="M166" s="141"/>
      <c r="N166" s="141"/>
    </row>
    <row r="167" spans="1:14" ht="33" customHeight="1" hidden="1">
      <c r="A167" s="174" t="s">
        <v>111</v>
      </c>
      <c r="B167" s="175" t="s">
        <v>375</v>
      </c>
      <c r="C167" s="152">
        <v>42568</v>
      </c>
      <c r="D167" s="177">
        <f t="shared" si="22"/>
        <v>42568</v>
      </c>
      <c r="E167" s="176" t="s">
        <v>155</v>
      </c>
      <c r="F167" s="151">
        <f t="shared" si="33"/>
        <v>42570</v>
      </c>
      <c r="G167" s="152">
        <f t="shared" si="33"/>
        <v>42570</v>
      </c>
      <c r="H167" s="152">
        <f t="shared" si="30"/>
        <v>42572</v>
      </c>
      <c r="I167" s="152">
        <f t="shared" si="30"/>
        <v>42574</v>
      </c>
      <c r="J167" s="152">
        <f t="shared" si="30"/>
        <v>42576</v>
      </c>
      <c r="K167" s="152">
        <f t="shared" si="32"/>
        <v>42582</v>
      </c>
      <c r="L167" s="152">
        <f t="shared" si="31"/>
        <v>42587</v>
      </c>
      <c r="M167" s="141"/>
      <c r="N167" s="141"/>
    </row>
    <row r="168" spans="1:14" ht="33" customHeight="1" hidden="1">
      <c r="A168" s="174" t="s">
        <v>227</v>
      </c>
      <c r="B168" s="175" t="s">
        <v>91</v>
      </c>
      <c r="C168" s="152">
        <v>42575</v>
      </c>
      <c r="D168" s="177">
        <f t="shared" si="22"/>
        <v>42575</v>
      </c>
      <c r="E168" s="176" t="s">
        <v>155</v>
      </c>
      <c r="F168" s="151">
        <f t="shared" si="33"/>
        <v>42577</v>
      </c>
      <c r="G168" s="152">
        <f t="shared" si="33"/>
        <v>42577</v>
      </c>
      <c r="H168" s="152">
        <f t="shared" si="30"/>
        <v>42579</v>
      </c>
      <c r="I168" s="152">
        <f t="shared" si="30"/>
        <v>42581</v>
      </c>
      <c r="J168" s="152">
        <f t="shared" si="30"/>
        <v>42583</v>
      </c>
      <c r="K168" s="152">
        <f t="shared" si="32"/>
        <v>42589</v>
      </c>
      <c r="L168" s="152">
        <f t="shared" si="31"/>
        <v>42594</v>
      </c>
      <c r="M168" s="141"/>
      <c r="N168" s="141"/>
    </row>
    <row r="169" spans="1:14" ht="33" customHeight="1" hidden="1">
      <c r="A169" s="174" t="s">
        <v>111</v>
      </c>
      <c r="B169" s="175" t="s">
        <v>376</v>
      </c>
      <c r="C169" s="152">
        <v>42582</v>
      </c>
      <c r="D169" s="176">
        <f t="shared" si="22"/>
        <v>42582</v>
      </c>
      <c r="E169" s="176" t="s">
        <v>155</v>
      </c>
      <c r="F169" s="151"/>
      <c r="G169" s="152">
        <f>D169+1</f>
        <v>42583</v>
      </c>
      <c r="H169" s="152">
        <f t="shared" si="30"/>
        <v>42585</v>
      </c>
      <c r="I169" s="152">
        <f t="shared" si="30"/>
        <v>42587</v>
      </c>
      <c r="J169" s="152">
        <f t="shared" si="30"/>
        <v>42589</v>
      </c>
      <c r="K169" s="152">
        <f t="shared" si="32"/>
        <v>42595</v>
      </c>
      <c r="L169" s="152">
        <f t="shared" si="31"/>
        <v>42600</v>
      </c>
      <c r="M169" s="141"/>
      <c r="N169" s="141"/>
    </row>
    <row r="170" spans="1:14" ht="33" customHeight="1" hidden="1">
      <c r="A170" s="174" t="s">
        <v>227</v>
      </c>
      <c r="B170" s="175" t="s">
        <v>92</v>
      </c>
      <c r="C170" s="152">
        <v>42589</v>
      </c>
      <c r="D170" s="176">
        <f t="shared" si="22"/>
        <v>42589</v>
      </c>
      <c r="E170" s="176" t="s">
        <v>155</v>
      </c>
      <c r="F170" s="151"/>
      <c r="G170" s="152">
        <f>D170+1</f>
        <v>42590</v>
      </c>
      <c r="H170" s="152">
        <f t="shared" si="30"/>
        <v>42592</v>
      </c>
      <c r="I170" s="152">
        <f t="shared" si="30"/>
        <v>42594</v>
      </c>
      <c r="J170" s="152">
        <f t="shared" si="30"/>
        <v>42596</v>
      </c>
      <c r="K170" s="152">
        <f t="shared" si="32"/>
        <v>42602</v>
      </c>
      <c r="L170" s="152">
        <f t="shared" si="31"/>
        <v>42607</v>
      </c>
      <c r="M170" s="141"/>
      <c r="N170" s="141"/>
    </row>
    <row r="171" spans="1:14" ht="33" customHeight="1" hidden="1">
      <c r="A171" s="174" t="s">
        <v>111</v>
      </c>
      <c r="B171" s="175" t="s">
        <v>381</v>
      </c>
      <c r="C171" s="152">
        <v>42597</v>
      </c>
      <c r="D171" s="176">
        <f t="shared" si="22"/>
        <v>42597</v>
      </c>
      <c r="E171" s="176" t="s">
        <v>155</v>
      </c>
      <c r="F171" s="151"/>
      <c r="G171" s="152">
        <f>D171+1</f>
        <v>42598</v>
      </c>
      <c r="H171" s="152">
        <f t="shared" si="30"/>
        <v>42600</v>
      </c>
      <c r="I171" s="152">
        <f t="shared" si="30"/>
        <v>42602</v>
      </c>
      <c r="J171" s="152">
        <f t="shared" si="30"/>
        <v>42604</v>
      </c>
      <c r="K171" s="152">
        <f t="shared" si="32"/>
        <v>42610</v>
      </c>
      <c r="L171" s="152">
        <f t="shared" si="31"/>
        <v>42615</v>
      </c>
      <c r="M171" s="141"/>
      <c r="N171" s="141"/>
    </row>
    <row r="172" spans="1:14" ht="33" customHeight="1" hidden="1">
      <c r="A172" s="178" t="s">
        <v>227</v>
      </c>
      <c r="B172" s="179" t="s">
        <v>71</v>
      </c>
      <c r="C172" s="180">
        <v>42603</v>
      </c>
      <c r="D172" s="177">
        <f t="shared" si="22"/>
        <v>42603</v>
      </c>
      <c r="E172" s="177" t="s">
        <v>155</v>
      </c>
      <c r="F172" s="151">
        <f>C172</f>
        <v>42603</v>
      </c>
      <c r="G172" s="180">
        <f>D172+1</f>
        <v>42604</v>
      </c>
      <c r="H172" s="180">
        <f t="shared" si="30"/>
        <v>42606</v>
      </c>
      <c r="I172" s="180">
        <f t="shared" si="30"/>
        <v>42608</v>
      </c>
      <c r="J172" s="180">
        <f t="shared" si="30"/>
        <v>42610</v>
      </c>
      <c r="K172" s="180">
        <f t="shared" si="32"/>
        <v>42616</v>
      </c>
      <c r="L172" s="180">
        <f t="shared" si="31"/>
        <v>42621</v>
      </c>
      <c r="M172" s="141"/>
      <c r="N172" s="141"/>
    </row>
    <row r="173" spans="1:14" ht="33" customHeight="1" hidden="1">
      <c r="A173" s="174" t="s">
        <v>111</v>
      </c>
      <c r="B173" s="175" t="s">
        <v>382</v>
      </c>
      <c r="C173" s="152">
        <v>42610</v>
      </c>
      <c r="D173" s="176">
        <f aca="true" t="shared" si="34" ref="D173:D198">C173</f>
        <v>42610</v>
      </c>
      <c r="E173" s="176" t="s">
        <v>155</v>
      </c>
      <c r="F173" s="152">
        <f aca="true" t="shared" si="35" ref="F173:F198">C173+1</f>
        <v>42611</v>
      </c>
      <c r="G173" s="152">
        <f aca="true" t="shared" si="36" ref="G173:G198">D173+2</f>
        <v>42612</v>
      </c>
      <c r="H173" s="152">
        <f aca="true" t="shared" si="37" ref="H173:H198">C173+4</f>
        <v>42614</v>
      </c>
      <c r="I173" s="152">
        <f aca="true" t="shared" si="38" ref="I173:I198">C173+6</f>
        <v>42616</v>
      </c>
      <c r="J173" s="152">
        <f aca="true" t="shared" si="39" ref="J173:J198">C173+8</f>
        <v>42618</v>
      </c>
      <c r="K173" s="152">
        <f t="shared" si="32"/>
        <v>42624</v>
      </c>
      <c r="L173" s="152">
        <f t="shared" si="31"/>
        <v>42629</v>
      </c>
      <c r="M173" s="141"/>
      <c r="N173" s="141"/>
    </row>
    <row r="174" spans="1:14" ht="33" customHeight="1" hidden="1">
      <c r="A174" s="174" t="s">
        <v>227</v>
      </c>
      <c r="B174" s="175" t="s">
        <v>429</v>
      </c>
      <c r="C174" s="152">
        <v>42617</v>
      </c>
      <c r="D174" s="176">
        <f t="shared" si="34"/>
        <v>42617</v>
      </c>
      <c r="E174" s="176" t="s">
        <v>155</v>
      </c>
      <c r="F174" s="152">
        <f t="shared" si="35"/>
        <v>42618</v>
      </c>
      <c r="G174" s="152">
        <f t="shared" si="36"/>
        <v>42619</v>
      </c>
      <c r="H174" s="152">
        <f t="shared" si="37"/>
        <v>42621</v>
      </c>
      <c r="I174" s="152">
        <f t="shared" si="38"/>
        <v>42623</v>
      </c>
      <c r="J174" s="152">
        <f t="shared" si="39"/>
        <v>42625</v>
      </c>
      <c r="K174" s="152">
        <f t="shared" si="32"/>
        <v>42631</v>
      </c>
      <c r="L174" s="152">
        <f t="shared" si="31"/>
        <v>42636</v>
      </c>
      <c r="M174" s="141"/>
      <c r="N174" s="141"/>
    </row>
    <row r="175" spans="1:14" ht="33" customHeight="1" hidden="1">
      <c r="A175" s="174" t="s">
        <v>111</v>
      </c>
      <c r="B175" s="175" t="s">
        <v>430</v>
      </c>
      <c r="C175" s="152">
        <v>42625</v>
      </c>
      <c r="D175" s="176">
        <f t="shared" si="34"/>
        <v>42625</v>
      </c>
      <c r="E175" s="176" t="s">
        <v>155</v>
      </c>
      <c r="F175" s="152">
        <f t="shared" si="35"/>
        <v>42626</v>
      </c>
      <c r="G175" s="152">
        <f t="shared" si="36"/>
        <v>42627</v>
      </c>
      <c r="H175" s="152">
        <f t="shared" si="37"/>
        <v>42629</v>
      </c>
      <c r="I175" s="152">
        <f t="shared" si="38"/>
        <v>42631</v>
      </c>
      <c r="J175" s="152">
        <f t="shared" si="39"/>
        <v>42633</v>
      </c>
      <c r="K175" s="152">
        <f t="shared" si="32"/>
        <v>42639</v>
      </c>
      <c r="L175" s="152">
        <f t="shared" si="31"/>
        <v>42644</v>
      </c>
      <c r="M175" s="141"/>
      <c r="N175" s="141"/>
    </row>
    <row r="176" spans="1:14" ht="33" customHeight="1" hidden="1">
      <c r="A176" s="178" t="s">
        <v>436</v>
      </c>
      <c r="B176" s="179" t="s">
        <v>437</v>
      </c>
      <c r="C176" s="180">
        <v>42632</v>
      </c>
      <c r="D176" s="176">
        <f t="shared" si="34"/>
        <v>42632</v>
      </c>
      <c r="E176" s="176" t="s">
        <v>155</v>
      </c>
      <c r="F176" s="152">
        <f t="shared" si="35"/>
        <v>42633</v>
      </c>
      <c r="G176" s="152">
        <f t="shared" si="36"/>
        <v>42634</v>
      </c>
      <c r="H176" s="152">
        <f t="shared" si="37"/>
        <v>42636</v>
      </c>
      <c r="I176" s="152">
        <f t="shared" si="38"/>
        <v>42638</v>
      </c>
      <c r="J176" s="152">
        <f t="shared" si="39"/>
        <v>42640</v>
      </c>
      <c r="K176" s="152">
        <f t="shared" si="32"/>
        <v>42646</v>
      </c>
      <c r="L176" s="152">
        <f t="shared" si="31"/>
        <v>42651</v>
      </c>
      <c r="M176" s="141"/>
      <c r="N176" s="141"/>
    </row>
    <row r="177" spans="1:14" ht="33" customHeight="1" hidden="1">
      <c r="A177" s="178" t="s">
        <v>438</v>
      </c>
      <c r="B177" s="179" t="s">
        <v>79</v>
      </c>
      <c r="C177" s="180">
        <v>42638</v>
      </c>
      <c r="D177" s="176">
        <f t="shared" si="34"/>
        <v>42638</v>
      </c>
      <c r="E177" s="176" t="s">
        <v>155</v>
      </c>
      <c r="F177" s="152">
        <f t="shared" si="35"/>
        <v>42639</v>
      </c>
      <c r="G177" s="152">
        <f t="shared" si="36"/>
        <v>42640</v>
      </c>
      <c r="H177" s="152">
        <f t="shared" si="37"/>
        <v>42642</v>
      </c>
      <c r="I177" s="152">
        <f t="shared" si="38"/>
        <v>42644</v>
      </c>
      <c r="J177" s="152">
        <f t="shared" si="39"/>
        <v>42646</v>
      </c>
      <c r="K177" s="152">
        <f t="shared" si="32"/>
        <v>42652</v>
      </c>
      <c r="L177" s="152">
        <f t="shared" si="31"/>
        <v>42657</v>
      </c>
      <c r="M177" s="141"/>
      <c r="N177" s="141"/>
    </row>
    <row r="178" spans="1:14" ht="33" customHeight="1" hidden="1">
      <c r="A178" s="178" t="s">
        <v>445</v>
      </c>
      <c r="B178" s="179" t="s">
        <v>228</v>
      </c>
      <c r="C178" s="180">
        <v>42645</v>
      </c>
      <c r="D178" s="176">
        <f t="shared" si="34"/>
        <v>42645</v>
      </c>
      <c r="E178" s="176" t="s">
        <v>155</v>
      </c>
      <c r="F178" s="152">
        <f t="shared" si="35"/>
        <v>42646</v>
      </c>
      <c r="G178" s="152">
        <f t="shared" si="36"/>
        <v>42647</v>
      </c>
      <c r="H178" s="152">
        <f t="shared" si="37"/>
        <v>42649</v>
      </c>
      <c r="I178" s="152">
        <f t="shared" si="38"/>
        <v>42651</v>
      </c>
      <c r="J178" s="152">
        <f t="shared" si="39"/>
        <v>42653</v>
      </c>
      <c r="K178" s="152">
        <f t="shared" si="32"/>
        <v>42659</v>
      </c>
      <c r="L178" s="152">
        <f t="shared" si="31"/>
        <v>42664</v>
      </c>
      <c r="M178" s="141"/>
      <c r="N178" s="141"/>
    </row>
    <row r="179" spans="1:14" ht="33" customHeight="1" hidden="1">
      <c r="A179" s="174" t="s">
        <v>438</v>
      </c>
      <c r="B179" s="175" t="s">
        <v>7</v>
      </c>
      <c r="C179" s="152">
        <v>42656</v>
      </c>
      <c r="D179" s="176">
        <f t="shared" si="34"/>
        <v>42656</v>
      </c>
      <c r="E179" s="176" t="s">
        <v>155</v>
      </c>
      <c r="F179" s="181">
        <f t="shared" si="35"/>
        <v>42657</v>
      </c>
      <c r="G179" s="152">
        <f>D179+1</f>
        <v>42657</v>
      </c>
      <c r="H179" s="152">
        <f>C179+3</f>
        <v>42659</v>
      </c>
      <c r="I179" s="152">
        <f>C179+5</f>
        <v>42661</v>
      </c>
      <c r="J179" s="152">
        <f>C179+7</f>
        <v>42663</v>
      </c>
      <c r="K179" s="152">
        <f>J179+5</f>
        <v>42668</v>
      </c>
      <c r="L179" s="152">
        <f>I179+12</f>
        <v>42673</v>
      </c>
      <c r="M179" s="182" t="s">
        <v>446</v>
      </c>
      <c r="N179" s="141"/>
    </row>
    <row r="180" spans="1:14" ht="33" customHeight="1" hidden="1">
      <c r="A180" s="174" t="s">
        <v>445</v>
      </c>
      <c r="B180" s="175" t="s">
        <v>230</v>
      </c>
      <c r="C180" s="152">
        <v>42663</v>
      </c>
      <c r="D180" s="176">
        <f t="shared" si="34"/>
        <v>42663</v>
      </c>
      <c r="E180" s="176" t="s">
        <v>155</v>
      </c>
      <c r="F180" s="152">
        <f t="shared" si="35"/>
        <v>42664</v>
      </c>
      <c r="G180" s="152">
        <f t="shared" si="36"/>
        <v>42665</v>
      </c>
      <c r="H180" s="152">
        <f t="shared" si="37"/>
        <v>42667</v>
      </c>
      <c r="I180" s="152">
        <f t="shared" si="38"/>
        <v>42669</v>
      </c>
      <c r="J180" s="152">
        <f t="shared" si="39"/>
        <v>42671</v>
      </c>
      <c r="K180" s="152">
        <f t="shared" si="32"/>
        <v>42677</v>
      </c>
      <c r="L180" s="152">
        <f t="shared" si="31"/>
        <v>42682</v>
      </c>
      <c r="M180" s="141"/>
      <c r="N180" s="141"/>
    </row>
    <row r="181" spans="1:14" ht="33" customHeight="1" hidden="1">
      <c r="A181" s="174" t="s">
        <v>438</v>
      </c>
      <c r="B181" s="175" t="s">
        <v>8</v>
      </c>
      <c r="C181" s="152">
        <v>42672</v>
      </c>
      <c r="D181" s="176">
        <f t="shared" si="34"/>
        <v>42672</v>
      </c>
      <c r="E181" s="176" t="s">
        <v>155</v>
      </c>
      <c r="F181" s="152">
        <f t="shared" si="35"/>
        <v>42673</v>
      </c>
      <c r="G181" s="152">
        <f t="shared" si="36"/>
        <v>42674</v>
      </c>
      <c r="H181" s="152">
        <f t="shared" si="37"/>
        <v>42676</v>
      </c>
      <c r="I181" s="152">
        <f t="shared" si="38"/>
        <v>42678</v>
      </c>
      <c r="J181" s="152">
        <f t="shared" si="39"/>
        <v>42680</v>
      </c>
      <c r="K181" s="152">
        <f t="shared" si="32"/>
        <v>42686</v>
      </c>
      <c r="L181" s="152">
        <f t="shared" si="31"/>
        <v>42691</v>
      </c>
      <c r="M181" s="224"/>
      <c r="N181" s="141"/>
    </row>
    <row r="182" spans="1:14" ht="33" customHeight="1" hidden="1">
      <c r="A182" s="174" t="s">
        <v>445</v>
      </c>
      <c r="B182" s="175" t="s">
        <v>231</v>
      </c>
      <c r="C182" s="152">
        <v>42681</v>
      </c>
      <c r="D182" s="176">
        <f t="shared" si="34"/>
        <v>42681</v>
      </c>
      <c r="E182" s="176" t="s">
        <v>155</v>
      </c>
      <c r="F182" s="152">
        <f t="shared" si="35"/>
        <v>42682</v>
      </c>
      <c r="G182" s="152">
        <f t="shared" si="36"/>
        <v>42683</v>
      </c>
      <c r="H182" s="152">
        <f t="shared" si="37"/>
        <v>42685</v>
      </c>
      <c r="I182" s="152">
        <f t="shared" si="38"/>
        <v>42687</v>
      </c>
      <c r="J182" s="152">
        <f t="shared" si="39"/>
        <v>42689</v>
      </c>
      <c r="K182" s="152">
        <f t="shared" si="32"/>
        <v>42695</v>
      </c>
      <c r="L182" s="152">
        <f t="shared" si="31"/>
        <v>42700</v>
      </c>
      <c r="M182" s="141"/>
      <c r="N182" s="141"/>
    </row>
    <row r="183" spans="1:14" ht="33" customHeight="1" hidden="1">
      <c r="A183" s="174" t="s">
        <v>438</v>
      </c>
      <c r="B183" s="175" t="s">
        <v>10</v>
      </c>
      <c r="C183" s="152">
        <v>42688</v>
      </c>
      <c r="D183" s="176">
        <f t="shared" si="34"/>
        <v>42688</v>
      </c>
      <c r="E183" s="176" t="s">
        <v>155</v>
      </c>
      <c r="F183" s="152">
        <f t="shared" si="35"/>
        <v>42689</v>
      </c>
      <c r="G183" s="152">
        <f t="shared" si="36"/>
        <v>42690</v>
      </c>
      <c r="H183" s="152">
        <f t="shared" si="37"/>
        <v>42692</v>
      </c>
      <c r="I183" s="152">
        <f t="shared" si="38"/>
        <v>42694</v>
      </c>
      <c r="J183" s="152">
        <f t="shared" si="39"/>
        <v>42696</v>
      </c>
      <c r="K183" s="152">
        <f t="shared" si="32"/>
        <v>42702</v>
      </c>
      <c r="L183" s="152">
        <f t="shared" si="31"/>
        <v>42707</v>
      </c>
      <c r="M183" s="141"/>
      <c r="N183" s="141"/>
    </row>
    <row r="184" spans="1:14" ht="33" customHeight="1" hidden="1">
      <c r="A184" s="174" t="s">
        <v>445</v>
      </c>
      <c r="B184" s="175" t="s">
        <v>232</v>
      </c>
      <c r="C184" s="152">
        <v>42696</v>
      </c>
      <c r="D184" s="176">
        <f t="shared" si="34"/>
        <v>42696</v>
      </c>
      <c r="E184" s="176" t="s">
        <v>155</v>
      </c>
      <c r="F184" s="152">
        <f t="shared" si="35"/>
        <v>42697</v>
      </c>
      <c r="G184" s="152">
        <f t="shared" si="36"/>
        <v>42698</v>
      </c>
      <c r="H184" s="152">
        <f t="shared" si="37"/>
        <v>42700</v>
      </c>
      <c r="I184" s="152">
        <f t="shared" si="38"/>
        <v>42702</v>
      </c>
      <c r="J184" s="152">
        <f t="shared" si="39"/>
        <v>42704</v>
      </c>
      <c r="K184" s="152">
        <f t="shared" si="32"/>
        <v>42710</v>
      </c>
      <c r="L184" s="152">
        <f t="shared" si="31"/>
        <v>42715</v>
      </c>
      <c r="M184" s="141"/>
      <c r="N184" s="141"/>
    </row>
    <row r="185" spans="1:14" ht="33" customHeight="1" hidden="1">
      <c r="A185" s="174" t="s">
        <v>438</v>
      </c>
      <c r="B185" s="175" t="s">
        <v>229</v>
      </c>
      <c r="C185" s="152">
        <v>42703</v>
      </c>
      <c r="D185" s="176">
        <f t="shared" si="34"/>
        <v>42703</v>
      </c>
      <c r="E185" s="176" t="s">
        <v>155</v>
      </c>
      <c r="F185" s="152">
        <f t="shared" si="35"/>
        <v>42704</v>
      </c>
      <c r="G185" s="181">
        <f t="shared" si="36"/>
        <v>42705</v>
      </c>
      <c r="H185" s="152">
        <f t="shared" si="37"/>
        <v>42707</v>
      </c>
      <c r="I185" s="152">
        <f t="shared" si="38"/>
        <v>42709</v>
      </c>
      <c r="J185" s="152">
        <f t="shared" si="39"/>
        <v>42711</v>
      </c>
      <c r="K185" s="152">
        <f t="shared" si="32"/>
        <v>42717</v>
      </c>
      <c r="L185" s="152">
        <f t="shared" si="31"/>
        <v>42722</v>
      </c>
      <c r="M185" s="224" t="s">
        <v>461</v>
      </c>
      <c r="N185" s="141"/>
    </row>
    <row r="186" spans="1:14" ht="33" customHeight="1" hidden="1">
      <c r="A186" s="174" t="s">
        <v>445</v>
      </c>
      <c r="B186" s="175" t="s">
        <v>235</v>
      </c>
      <c r="C186" s="152">
        <v>42710</v>
      </c>
      <c r="D186" s="176">
        <f t="shared" si="34"/>
        <v>42710</v>
      </c>
      <c r="E186" s="176" t="s">
        <v>155</v>
      </c>
      <c r="F186" s="181">
        <f t="shared" si="35"/>
        <v>42711</v>
      </c>
      <c r="G186" s="152">
        <f t="shared" si="36"/>
        <v>42712</v>
      </c>
      <c r="H186" s="152">
        <f t="shared" si="37"/>
        <v>42714</v>
      </c>
      <c r="I186" s="152">
        <f t="shared" si="38"/>
        <v>42716</v>
      </c>
      <c r="J186" s="152">
        <f t="shared" si="39"/>
        <v>42718</v>
      </c>
      <c r="K186" s="152">
        <f t="shared" si="32"/>
        <v>42724</v>
      </c>
      <c r="L186" s="152">
        <f t="shared" si="31"/>
        <v>42729</v>
      </c>
      <c r="M186" s="224" t="s">
        <v>466</v>
      </c>
      <c r="N186" s="141"/>
    </row>
    <row r="187" spans="1:14" ht="33" customHeight="1" hidden="1">
      <c r="A187" s="174" t="s">
        <v>438</v>
      </c>
      <c r="B187" s="175" t="s">
        <v>80</v>
      </c>
      <c r="C187" s="152">
        <v>42717</v>
      </c>
      <c r="D187" s="176">
        <f t="shared" si="34"/>
        <v>42717</v>
      </c>
      <c r="E187" s="176" t="s">
        <v>155</v>
      </c>
      <c r="F187" s="152">
        <f t="shared" si="35"/>
        <v>42718</v>
      </c>
      <c r="G187" s="181">
        <f t="shared" si="36"/>
        <v>42719</v>
      </c>
      <c r="H187" s="152">
        <f t="shared" si="37"/>
        <v>42721</v>
      </c>
      <c r="I187" s="152">
        <f t="shared" si="38"/>
        <v>42723</v>
      </c>
      <c r="J187" s="152">
        <f t="shared" si="39"/>
        <v>42725</v>
      </c>
      <c r="K187" s="152">
        <f t="shared" si="32"/>
        <v>42731</v>
      </c>
      <c r="L187" s="152">
        <f t="shared" si="31"/>
        <v>42736</v>
      </c>
      <c r="M187" s="224" t="s">
        <v>467</v>
      </c>
      <c r="N187" s="141"/>
    </row>
    <row r="188" spans="1:14" ht="33" customHeight="1" hidden="1">
      <c r="A188" s="174" t="s">
        <v>445</v>
      </c>
      <c r="B188" s="175" t="s">
        <v>237</v>
      </c>
      <c r="C188" s="152">
        <v>42727</v>
      </c>
      <c r="D188" s="176">
        <f t="shared" si="34"/>
        <v>42727</v>
      </c>
      <c r="E188" s="176" t="s">
        <v>155</v>
      </c>
      <c r="F188" s="226">
        <f t="shared" si="35"/>
        <v>42728</v>
      </c>
      <c r="G188" s="152">
        <f t="shared" si="36"/>
        <v>42729</v>
      </c>
      <c r="H188" s="181">
        <f t="shared" si="37"/>
        <v>42731</v>
      </c>
      <c r="I188" s="152">
        <f t="shared" si="38"/>
        <v>42733</v>
      </c>
      <c r="J188" s="152">
        <f t="shared" si="39"/>
        <v>42735</v>
      </c>
      <c r="K188" s="152">
        <f t="shared" si="32"/>
        <v>42741</v>
      </c>
      <c r="L188" s="152">
        <f t="shared" si="31"/>
        <v>42746</v>
      </c>
      <c r="M188" s="224" t="s">
        <v>475</v>
      </c>
      <c r="N188" s="141"/>
    </row>
    <row r="189" spans="1:14" ht="33" customHeight="1" hidden="1">
      <c r="A189" s="174" t="s">
        <v>438</v>
      </c>
      <c r="B189" s="175" t="s">
        <v>89</v>
      </c>
      <c r="C189" s="152">
        <v>42732</v>
      </c>
      <c r="D189" s="176">
        <f t="shared" si="34"/>
        <v>42732</v>
      </c>
      <c r="E189" s="176" t="s">
        <v>155</v>
      </c>
      <c r="F189" s="152">
        <f t="shared" si="35"/>
        <v>42733</v>
      </c>
      <c r="G189" s="181">
        <f t="shared" si="36"/>
        <v>42734</v>
      </c>
      <c r="H189" s="152">
        <f t="shared" si="37"/>
        <v>42736</v>
      </c>
      <c r="I189" s="152">
        <f t="shared" si="38"/>
        <v>42738</v>
      </c>
      <c r="J189" s="152">
        <f t="shared" si="39"/>
        <v>42740</v>
      </c>
      <c r="K189" s="152">
        <f t="shared" si="32"/>
        <v>42746</v>
      </c>
      <c r="L189" s="152">
        <f t="shared" si="31"/>
        <v>42751</v>
      </c>
      <c r="M189" s="227" t="s">
        <v>467</v>
      </c>
      <c r="N189" s="141"/>
    </row>
    <row r="190" spans="1:14" ht="33" customHeight="1" hidden="1">
      <c r="A190" s="174" t="s">
        <v>445</v>
      </c>
      <c r="B190" s="175" t="s">
        <v>239</v>
      </c>
      <c r="C190" s="152">
        <v>42741</v>
      </c>
      <c r="D190" s="176">
        <f t="shared" si="34"/>
        <v>42741</v>
      </c>
      <c r="E190" s="176" t="s">
        <v>155</v>
      </c>
      <c r="F190" s="181">
        <f t="shared" si="35"/>
        <v>42742</v>
      </c>
      <c r="G190" s="152">
        <f t="shared" si="36"/>
        <v>42743</v>
      </c>
      <c r="H190" s="181">
        <f t="shared" si="37"/>
        <v>42745</v>
      </c>
      <c r="I190" s="152">
        <f t="shared" si="38"/>
        <v>42747</v>
      </c>
      <c r="J190" s="152">
        <f t="shared" si="39"/>
        <v>42749</v>
      </c>
      <c r="K190" s="152">
        <f t="shared" si="32"/>
        <v>42755</v>
      </c>
      <c r="L190" s="152">
        <f t="shared" si="31"/>
        <v>42760</v>
      </c>
      <c r="M190" s="224" t="s">
        <v>475</v>
      </c>
      <c r="N190" s="141"/>
    </row>
    <row r="191" spans="1:14" ht="33" customHeight="1">
      <c r="A191" s="174" t="s">
        <v>438</v>
      </c>
      <c r="B191" s="175" t="s">
        <v>233</v>
      </c>
      <c r="C191" s="152">
        <v>42748</v>
      </c>
      <c r="D191" s="176">
        <f t="shared" si="34"/>
        <v>42748</v>
      </c>
      <c r="E191" s="176" t="s">
        <v>155</v>
      </c>
      <c r="F191" s="152">
        <f t="shared" si="35"/>
        <v>42749</v>
      </c>
      <c r="G191" s="152">
        <f t="shared" si="36"/>
        <v>42750</v>
      </c>
      <c r="H191" s="152">
        <f t="shared" si="37"/>
        <v>42752</v>
      </c>
      <c r="I191" s="152">
        <f t="shared" si="38"/>
        <v>42754</v>
      </c>
      <c r="J191" s="152">
        <f t="shared" si="39"/>
        <v>42756</v>
      </c>
      <c r="K191" s="152">
        <f t="shared" si="32"/>
        <v>42762</v>
      </c>
      <c r="L191" s="152">
        <f t="shared" si="31"/>
        <v>42767</v>
      </c>
      <c r="M191" s="141"/>
      <c r="N191" s="141"/>
    </row>
    <row r="192" spans="1:14" ht="33" customHeight="1">
      <c r="A192" s="174" t="s">
        <v>490</v>
      </c>
      <c r="B192" s="175" t="s">
        <v>491</v>
      </c>
      <c r="C192" s="152">
        <v>42750</v>
      </c>
      <c r="D192" s="176">
        <f t="shared" si="34"/>
        <v>42750</v>
      </c>
      <c r="E192" s="176" t="s">
        <v>155</v>
      </c>
      <c r="F192" s="152">
        <f t="shared" si="35"/>
        <v>42751</v>
      </c>
      <c r="G192" s="152">
        <f t="shared" si="36"/>
        <v>42752</v>
      </c>
      <c r="H192" s="152">
        <f t="shared" si="37"/>
        <v>42754</v>
      </c>
      <c r="I192" s="152">
        <f t="shared" si="38"/>
        <v>42756</v>
      </c>
      <c r="J192" s="152">
        <f t="shared" si="39"/>
        <v>42758</v>
      </c>
      <c r="K192" s="152">
        <f t="shared" si="32"/>
        <v>42764</v>
      </c>
      <c r="L192" s="152">
        <f t="shared" si="31"/>
        <v>42769</v>
      </c>
      <c r="M192" s="141"/>
      <c r="N192" s="141"/>
    </row>
    <row r="193" spans="1:14" ht="33" customHeight="1">
      <c r="A193" s="174" t="s">
        <v>438</v>
      </c>
      <c r="B193" s="175" t="s">
        <v>469</v>
      </c>
      <c r="C193" s="152">
        <v>42762</v>
      </c>
      <c r="D193" s="176">
        <f t="shared" si="34"/>
        <v>42762</v>
      </c>
      <c r="E193" s="176" t="s">
        <v>155</v>
      </c>
      <c r="F193" s="152">
        <f t="shared" si="35"/>
        <v>42763</v>
      </c>
      <c r="G193" s="152">
        <f t="shared" si="36"/>
        <v>42764</v>
      </c>
      <c r="H193" s="152">
        <f t="shared" si="37"/>
        <v>42766</v>
      </c>
      <c r="I193" s="152">
        <f t="shared" si="38"/>
        <v>42768</v>
      </c>
      <c r="J193" s="152">
        <f t="shared" si="39"/>
        <v>42770</v>
      </c>
      <c r="K193" s="152">
        <f t="shared" si="32"/>
        <v>42776</v>
      </c>
      <c r="L193" s="152">
        <f t="shared" si="31"/>
        <v>42781</v>
      </c>
      <c r="M193" s="141"/>
      <c r="N193" s="141"/>
    </row>
    <row r="194" spans="1:14" ht="33" customHeight="1">
      <c r="A194" s="178" t="s">
        <v>492</v>
      </c>
      <c r="B194" s="179" t="s">
        <v>492</v>
      </c>
      <c r="C194" s="152">
        <v>42771</v>
      </c>
      <c r="D194" s="176">
        <f t="shared" si="34"/>
        <v>42771</v>
      </c>
      <c r="E194" s="176" t="s">
        <v>155</v>
      </c>
      <c r="F194" s="152">
        <f t="shared" si="35"/>
        <v>42772</v>
      </c>
      <c r="G194" s="152">
        <f t="shared" si="36"/>
        <v>42773</v>
      </c>
      <c r="H194" s="152">
        <f t="shared" si="37"/>
        <v>42775</v>
      </c>
      <c r="I194" s="152">
        <f t="shared" si="38"/>
        <v>42777</v>
      </c>
      <c r="J194" s="152">
        <f t="shared" si="39"/>
        <v>42779</v>
      </c>
      <c r="K194" s="152">
        <f t="shared" si="32"/>
        <v>42785</v>
      </c>
      <c r="L194" s="152">
        <f t="shared" si="31"/>
        <v>42790</v>
      </c>
      <c r="M194" s="141"/>
      <c r="N194" s="141"/>
    </row>
    <row r="195" spans="1:14" ht="33" customHeight="1">
      <c r="A195" s="174" t="s">
        <v>438</v>
      </c>
      <c r="B195" s="175" t="s">
        <v>485</v>
      </c>
      <c r="C195" s="152">
        <v>42778</v>
      </c>
      <c r="D195" s="176">
        <f t="shared" si="34"/>
        <v>42778</v>
      </c>
      <c r="E195" s="176" t="s">
        <v>155</v>
      </c>
      <c r="F195" s="152">
        <f t="shared" si="35"/>
        <v>42779</v>
      </c>
      <c r="G195" s="152">
        <f t="shared" si="36"/>
        <v>42780</v>
      </c>
      <c r="H195" s="152">
        <f t="shared" si="37"/>
        <v>42782</v>
      </c>
      <c r="I195" s="152">
        <f t="shared" si="38"/>
        <v>42784</v>
      </c>
      <c r="J195" s="152">
        <f t="shared" si="39"/>
        <v>42786</v>
      </c>
      <c r="K195" s="152">
        <f t="shared" si="32"/>
        <v>42792</v>
      </c>
      <c r="L195" s="152">
        <f t="shared" si="31"/>
        <v>42797</v>
      </c>
      <c r="M195" s="141"/>
      <c r="N195" s="141"/>
    </row>
    <row r="196" spans="1:14" ht="33" customHeight="1">
      <c r="A196" s="178" t="s">
        <v>492</v>
      </c>
      <c r="B196" s="179" t="s">
        <v>492</v>
      </c>
      <c r="C196" s="152">
        <v>42785</v>
      </c>
      <c r="D196" s="176">
        <f t="shared" si="34"/>
        <v>42785</v>
      </c>
      <c r="E196" s="176" t="s">
        <v>155</v>
      </c>
      <c r="F196" s="152">
        <f t="shared" si="35"/>
        <v>42786</v>
      </c>
      <c r="G196" s="152">
        <f t="shared" si="36"/>
        <v>42787</v>
      </c>
      <c r="H196" s="152">
        <f t="shared" si="37"/>
        <v>42789</v>
      </c>
      <c r="I196" s="152">
        <f t="shared" si="38"/>
        <v>42791</v>
      </c>
      <c r="J196" s="152">
        <f t="shared" si="39"/>
        <v>42793</v>
      </c>
      <c r="K196" s="152">
        <f t="shared" si="32"/>
        <v>42799</v>
      </c>
      <c r="L196" s="152">
        <f t="shared" si="31"/>
        <v>42804</v>
      </c>
      <c r="M196" s="141"/>
      <c r="N196" s="141"/>
    </row>
    <row r="197" spans="1:14" ht="33" customHeight="1">
      <c r="A197" s="174" t="s">
        <v>438</v>
      </c>
      <c r="B197" s="175" t="s">
        <v>493</v>
      </c>
      <c r="C197" s="152">
        <v>42792</v>
      </c>
      <c r="D197" s="176">
        <f t="shared" si="34"/>
        <v>42792</v>
      </c>
      <c r="E197" s="176" t="s">
        <v>155</v>
      </c>
      <c r="F197" s="152">
        <f t="shared" si="35"/>
        <v>42793</v>
      </c>
      <c r="G197" s="152">
        <f t="shared" si="36"/>
        <v>42794</v>
      </c>
      <c r="H197" s="152">
        <f t="shared" si="37"/>
        <v>42796</v>
      </c>
      <c r="I197" s="152">
        <f t="shared" si="38"/>
        <v>42798</v>
      </c>
      <c r="J197" s="152">
        <f t="shared" si="39"/>
        <v>42800</v>
      </c>
      <c r="K197" s="152">
        <f t="shared" si="32"/>
        <v>42806</v>
      </c>
      <c r="L197" s="152">
        <f t="shared" si="31"/>
        <v>42811</v>
      </c>
      <c r="M197" s="141"/>
      <c r="N197" s="141"/>
    </row>
    <row r="198" spans="1:14" ht="33" customHeight="1" hidden="1">
      <c r="A198" s="174" t="s">
        <v>445</v>
      </c>
      <c r="B198" s="175" t="s">
        <v>369</v>
      </c>
      <c r="C198" s="152">
        <v>42764</v>
      </c>
      <c r="D198" s="176">
        <f t="shared" si="34"/>
        <v>42764</v>
      </c>
      <c r="E198" s="176" t="s">
        <v>155</v>
      </c>
      <c r="F198" s="152">
        <f t="shared" si="35"/>
        <v>42765</v>
      </c>
      <c r="G198" s="152">
        <f t="shared" si="36"/>
        <v>42766</v>
      </c>
      <c r="H198" s="152">
        <f t="shared" si="37"/>
        <v>42768</v>
      </c>
      <c r="I198" s="152">
        <f t="shared" si="38"/>
        <v>42770</v>
      </c>
      <c r="J198" s="152">
        <f t="shared" si="39"/>
        <v>42772</v>
      </c>
      <c r="K198" s="152">
        <f t="shared" si="32"/>
        <v>42778</v>
      </c>
      <c r="L198" s="152">
        <f t="shared" si="31"/>
        <v>42783</v>
      </c>
      <c r="M198" s="141"/>
      <c r="N198" s="141"/>
    </row>
    <row r="199" spans="1:15" s="131" customFormat="1" ht="25.5" customHeight="1">
      <c r="A199" s="183" t="s">
        <v>240</v>
      </c>
      <c r="B199" s="184"/>
      <c r="C199" s="184"/>
      <c r="D199" s="184"/>
      <c r="E199" s="184"/>
      <c r="F199" s="185">
        <v>1</v>
      </c>
      <c r="G199" s="185">
        <v>2</v>
      </c>
      <c r="H199" s="185">
        <v>4</v>
      </c>
      <c r="I199" s="185">
        <v>6</v>
      </c>
      <c r="J199" s="185">
        <v>8</v>
      </c>
      <c r="K199" s="186">
        <v>14</v>
      </c>
      <c r="L199" s="186">
        <v>19</v>
      </c>
      <c r="M199" s="187"/>
      <c r="N199" s="187"/>
      <c r="O199" s="187"/>
    </row>
    <row r="200" spans="1:15" s="131" customFormat="1" ht="25.5" customHeight="1">
      <c r="A200" s="188" t="s">
        <v>241</v>
      </c>
      <c r="B200" s="189" t="s">
        <v>377</v>
      </c>
      <c r="C200" s="190"/>
      <c r="D200" s="190"/>
      <c r="E200" s="190"/>
      <c r="F200" s="191"/>
      <c r="G200" s="191"/>
      <c r="H200" s="191"/>
      <c r="I200" s="191"/>
      <c r="J200" s="187"/>
      <c r="K200" s="187"/>
      <c r="L200" s="187"/>
      <c r="M200" s="187"/>
      <c r="N200" s="187"/>
      <c r="O200" s="187"/>
    </row>
    <row r="201" spans="1:15" s="131" customFormat="1" ht="25.5" customHeight="1">
      <c r="A201" s="192" t="s">
        <v>396</v>
      </c>
      <c r="B201" s="189"/>
      <c r="C201" s="190"/>
      <c r="D201" s="190"/>
      <c r="E201" s="190"/>
      <c r="F201" s="191"/>
      <c r="G201" s="191"/>
      <c r="H201" s="191"/>
      <c r="I201" s="191"/>
      <c r="J201" s="187"/>
      <c r="K201" s="187"/>
      <c r="L201" s="187"/>
      <c r="M201" s="187"/>
      <c r="N201" s="187"/>
      <c r="O201" s="187"/>
    </row>
    <row r="202" spans="1:15" s="131" customFormat="1" ht="25.5" customHeight="1">
      <c r="A202" s="193" t="s">
        <v>397</v>
      </c>
      <c r="B202" s="189"/>
      <c r="C202" s="190"/>
      <c r="D202" s="193" t="s">
        <v>398</v>
      </c>
      <c r="E202" s="190"/>
      <c r="F202" s="191"/>
      <c r="G202" s="191"/>
      <c r="H202" s="193" t="s">
        <v>399</v>
      </c>
      <c r="I202" s="191"/>
      <c r="J202" s="187"/>
      <c r="K202" s="187"/>
      <c r="L202" s="187"/>
      <c r="M202" s="187"/>
      <c r="N202" s="187"/>
      <c r="O202" s="187"/>
    </row>
    <row r="203" spans="1:15" s="131" customFormat="1" ht="25.5" customHeight="1">
      <c r="A203" s="193" t="s">
        <v>400</v>
      </c>
      <c r="B203" s="189"/>
      <c r="C203" s="190"/>
      <c r="D203" s="193" t="s">
        <v>401</v>
      </c>
      <c r="E203" s="190"/>
      <c r="F203" s="191"/>
      <c r="G203" s="191"/>
      <c r="H203" s="193" t="s">
        <v>402</v>
      </c>
      <c r="I203" s="191"/>
      <c r="J203" s="187"/>
      <c r="K203" s="187"/>
      <c r="L203" s="187"/>
      <c r="M203" s="187"/>
      <c r="N203" s="187"/>
      <c r="O203" s="187"/>
    </row>
    <row r="204" spans="1:15" s="131" customFormat="1" ht="25.5" customHeight="1">
      <c r="A204" s="193" t="s">
        <v>403</v>
      </c>
      <c r="B204" s="189"/>
      <c r="C204" s="190"/>
      <c r="D204" s="193" t="s">
        <v>404</v>
      </c>
      <c r="E204" s="190"/>
      <c r="F204" s="191"/>
      <c r="G204" s="191"/>
      <c r="H204" s="193" t="s">
        <v>405</v>
      </c>
      <c r="I204" s="191"/>
      <c r="J204" s="187"/>
      <c r="K204" s="187"/>
      <c r="L204" s="187"/>
      <c r="M204" s="187"/>
      <c r="N204" s="187"/>
      <c r="O204" s="187"/>
    </row>
    <row r="205" spans="1:15" s="131" customFormat="1" ht="25.5" customHeight="1">
      <c r="A205" s="193" t="s">
        <v>406</v>
      </c>
      <c r="B205" s="189"/>
      <c r="C205" s="190"/>
      <c r="D205" s="193" t="s">
        <v>407</v>
      </c>
      <c r="E205" s="190"/>
      <c r="F205" s="191"/>
      <c r="G205" s="191"/>
      <c r="H205" s="193" t="s">
        <v>408</v>
      </c>
      <c r="I205" s="191"/>
      <c r="J205" s="187"/>
      <c r="K205" s="187"/>
      <c r="L205" s="187"/>
      <c r="M205" s="187"/>
      <c r="N205" s="187"/>
      <c r="O205" s="187"/>
    </row>
    <row r="206" spans="1:15" s="131" customFormat="1" ht="25.5" customHeight="1">
      <c r="A206" s="193" t="s">
        <v>409</v>
      </c>
      <c r="B206" s="189"/>
      <c r="C206" s="190"/>
      <c r="D206" s="193" t="s">
        <v>410</v>
      </c>
      <c r="E206" s="190"/>
      <c r="F206" s="191"/>
      <c r="G206" s="191"/>
      <c r="H206" s="193" t="s">
        <v>411</v>
      </c>
      <c r="I206" s="191"/>
      <c r="J206" s="187"/>
      <c r="K206" s="187"/>
      <c r="L206" s="187"/>
      <c r="M206" s="187"/>
      <c r="N206" s="187"/>
      <c r="O206" s="187"/>
    </row>
    <row r="207" spans="1:15" s="131" customFormat="1" ht="25.5" customHeight="1">
      <c r="A207" s="193" t="s">
        <v>412</v>
      </c>
      <c r="B207" s="189"/>
      <c r="C207" s="190"/>
      <c r="D207" s="193" t="s">
        <v>413</v>
      </c>
      <c r="E207" s="190"/>
      <c r="F207" s="191"/>
      <c r="G207" s="191"/>
      <c r="H207" s="193" t="s">
        <v>435</v>
      </c>
      <c r="I207" s="191"/>
      <c r="J207" s="187"/>
      <c r="K207" s="187"/>
      <c r="L207" s="187"/>
      <c r="M207" s="187"/>
      <c r="N207" s="187"/>
      <c r="O207" s="187"/>
    </row>
    <row r="208" spans="1:15" s="131" customFormat="1" ht="25.5" customHeight="1">
      <c r="A208" s="193" t="s">
        <v>415</v>
      </c>
      <c r="B208" s="189"/>
      <c r="C208" s="190"/>
      <c r="D208" s="193" t="s">
        <v>416</v>
      </c>
      <c r="E208" s="190"/>
      <c r="F208" s="191"/>
      <c r="G208" s="191"/>
      <c r="H208" s="193" t="s">
        <v>417</v>
      </c>
      <c r="I208" s="191"/>
      <c r="J208" s="187"/>
      <c r="K208" s="187"/>
      <c r="L208" s="187"/>
      <c r="M208" s="187"/>
      <c r="N208" s="187"/>
      <c r="O208" s="187"/>
    </row>
    <row r="209" spans="1:15" s="131" customFormat="1" ht="25.5" customHeight="1">
      <c r="A209" s="193" t="s">
        <v>418</v>
      </c>
      <c r="B209" s="189"/>
      <c r="C209" s="190"/>
      <c r="D209" s="193" t="s">
        <v>419</v>
      </c>
      <c r="E209" s="190"/>
      <c r="F209" s="191"/>
      <c r="G209" s="191"/>
      <c r="H209" s="193" t="s">
        <v>434</v>
      </c>
      <c r="I209" s="191"/>
      <c r="J209" s="187"/>
      <c r="K209" s="187"/>
      <c r="L209" s="187"/>
      <c r="M209" s="187"/>
      <c r="N209" s="187"/>
      <c r="O209" s="187"/>
    </row>
    <row r="210" spans="1:15" s="131" customFormat="1" ht="25.5" customHeight="1">
      <c r="A210" s="193" t="s">
        <v>447</v>
      </c>
      <c r="B210" s="189"/>
      <c r="C210" s="190"/>
      <c r="D210" s="193" t="s">
        <v>448</v>
      </c>
      <c r="E210" s="190"/>
      <c r="F210" s="191"/>
      <c r="G210" s="191"/>
      <c r="H210" s="193" t="s">
        <v>449</v>
      </c>
      <c r="I210" s="191"/>
      <c r="J210" s="187"/>
      <c r="K210" s="187"/>
      <c r="L210" s="187"/>
      <c r="M210" s="187"/>
      <c r="N210" s="187"/>
      <c r="O210" s="187"/>
    </row>
    <row r="211" spans="1:15" s="131" customFormat="1" ht="25.5" customHeight="1">
      <c r="A211" s="193" t="s">
        <v>450</v>
      </c>
      <c r="B211" s="189"/>
      <c r="C211" s="190"/>
      <c r="D211" s="193" t="s">
        <v>451</v>
      </c>
      <c r="E211" s="190"/>
      <c r="F211" s="191"/>
      <c r="G211" s="191"/>
      <c r="H211" s="193"/>
      <c r="I211" s="191"/>
      <c r="J211" s="187"/>
      <c r="K211" s="187"/>
      <c r="L211" s="187"/>
      <c r="M211" s="187"/>
      <c r="N211" s="187"/>
      <c r="O211" s="187"/>
    </row>
    <row r="212" spans="1:15" s="131" customFormat="1" ht="16.5" customHeight="1">
      <c r="A212" s="188"/>
      <c r="B212" s="189"/>
      <c r="C212" s="190"/>
      <c r="D212" s="190"/>
      <c r="E212" s="190"/>
      <c r="F212" s="191"/>
      <c r="G212" s="191"/>
      <c r="H212" s="191"/>
      <c r="I212" s="191"/>
      <c r="J212" s="187"/>
      <c r="K212" s="187"/>
      <c r="L212" s="187"/>
      <c r="M212" s="187"/>
      <c r="N212" s="187"/>
      <c r="O212" s="187"/>
    </row>
    <row r="213" spans="1:12" s="197" customFormat="1" ht="30.75" customHeight="1">
      <c r="A213" s="194" t="s">
        <v>420</v>
      </c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6"/>
    </row>
    <row r="214" spans="1:11" s="141" customFormat="1" ht="63" customHeight="1">
      <c r="A214" s="142" t="s">
        <v>2</v>
      </c>
      <c r="B214" s="143" t="s">
        <v>3</v>
      </c>
      <c r="C214" s="247" t="s">
        <v>97</v>
      </c>
      <c r="D214" s="248"/>
      <c r="E214" s="144" t="s">
        <v>98</v>
      </c>
      <c r="F214" s="146" t="s">
        <v>242</v>
      </c>
      <c r="G214" s="145" t="s">
        <v>243</v>
      </c>
      <c r="H214" s="145" t="s">
        <v>101</v>
      </c>
      <c r="I214" s="145" t="s">
        <v>4</v>
      </c>
      <c r="J214" s="145" t="s">
        <v>244</v>
      </c>
      <c r="K214" s="198" t="s">
        <v>421</v>
      </c>
    </row>
    <row r="215" spans="1:12" ht="25.5" customHeight="1" hidden="1">
      <c r="A215" s="147" t="s">
        <v>102</v>
      </c>
      <c r="B215" s="148" t="s">
        <v>103</v>
      </c>
      <c r="C215" s="149">
        <v>41459</v>
      </c>
      <c r="D215" s="150">
        <f aca="true" t="shared" si="40" ref="D215:D238">C215</f>
        <v>41459</v>
      </c>
      <c r="E215" s="150"/>
      <c r="F215" s="152">
        <f aca="true" t="shared" si="41" ref="F215:F238">C215+2</f>
        <v>41461</v>
      </c>
      <c r="G215" s="152">
        <f aca="true" t="shared" si="42" ref="G215:G232">F215+1</f>
        <v>41462</v>
      </c>
      <c r="H215" s="152">
        <f aca="true" t="shared" si="43" ref="H215:H231">G215+3</f>
        <v>41465</v>
      </c>
      <c r="I215" s="152">
        <f aca="true" t="shared" si="44" ref="I215:I231">H215+2</f>
        <v>41467</v>
      </c>
      <c r="J215" s="152">
        <f aca="true" t="shared" si="45" ref="J215:J232">I215+4</f>
        <v>41471</v>
      </c>
      <c r="K215" s="152"/>
      <c r="L215" s="141"/>
    </row>
    <row r="216" spans="1:12" ht="25.5" customHeight="1" hidden="1">
      <c r="A216" s="147" t="s">
        <v>104</v>
      </c>
      <c r="B216" s="148" t="s">
        <v>105</v>
      </c>
      <c r="C216" s="149">
        <f>C215+7</f>
        <v>41466</v>
      </c>
      <c r="D216" s="150">
        <f t="shared" si="40"/>
        <v>41466</v>
      </c>
      <c r="E216" s="150"/>
      <c r="F216" s="152">
        <f t="shared" si="41"/>
        <v>41468</v>
      </c>
      <c r="G216" s="152">
        <f t="shared" si="42"/>
        <v>41469</v>
      </c>
      <c r="H216" s="152">
        <f t="shared" si="43"/>
        <v>41472</v>
      </c>
      <c r="I216" s="152">
        <f t="shared" si="44"/>
        <v>41474</v>
      </c>
      <c r="J216" s="152">
        <f t="shared" si="45"/>
        <v>41478</v>
      </c>
      <c r="K216" s="152"/>
      <c r="L216" s="141"/>
    </row>
    <row r="217" spans="1:12" ht="25.5" customHeight="1" hidden="1">
      <c r="A217" s="147" t="s">
        <v>102</v>
      </c>
      <c r="B217" s="148" t="s">
        <v>106</v>
      </c>
      <c r="C217" s="149">
        <v>41473</v>
      </c>
      <c r="D217" s="150">
        <f t="shared" si="40"/>
        <v>41473</v>
      </c>
      <c r="E217" s="150"/>
      <c r="F217" s="152">
        <f t="shared" si="41"/>
        <v>41475</v>
      </c>
      <c r="G217" s="152">
        <f t="shared" si="42"/>
        <v>41476</v>
      </c>
      <c r="H217" s="152">
        <f t="shared" si="43"/>
        <v>41479</v>
      </c>
      <c r="I217" s="152">
        <f t="shared" si="44"/>
        <v>41481</v>
      </c>
      <c r="J217" s="152">
        <f t="shared" si="45"/>
        <v>41485</v>
      </c>
      <c r="K217" s="152"/>
      <c r="L217" s="141"/>
    </row>
    <row r="218" spans="1:12" ht="25.5" customHeight="1" hidden="1">
      <c r="A218" s="147" t="s">
        <v>104</v>
      </c>
      <c r="B218" s="148" t="s">
        <v>107</v>
      </c>
      <c r="C218" s="149">
        <v>41480</v>
      </c>
      <c r="D218" s="150">
        <f t="shared" si="40"/>
        <v>41480</v>
      </c>
      <c r="E218" s="150"/>
      <c r="F218" s="152">
        <f t="shared" si="41"/>
        <v>41482</v>
      </c>
      <c r="G218" s="152">
        <f t="shared" si="42"/>
        <v>41483</v>
      </c>
      <c r="H218" s="152">
        <f t="shared" si="43"/>
        <v>41486</v>
      </c>
      <c r="I218" s="152">
        <f t="shared" si="44"/>
        <v>41488</v>
      </c>
      <c r="J218" s="152">
        <f t="shared" si="45"/>
        <v>41492</v>
      </c>
      <c r="K218" s="152"/>
      <c r="L218" s="141"/>
    </row>
    <row r="219" spans="1:12" ht="25.5" customHeight="1" hidden="1">
      <c r="A219" s="147" t="s">
        <v>102</v>
      </c>
      <c r="B219" s="148" t="s">
        <v>108</v>
      </c>
      <c r="C219" s="149">
        <v>41487</v>
      </c>
      <c r="D219" s="150">
        <f t="shared" si="40"/>
        <v>41487</v>
      </c>
      <c r="E219" s="150"/>
      <c r="F219" s="152">
        <f t="shared" si="41"/>
        <v>41489</v>
      </c>
      <c r="G219" s="152">
        <f t="shared" si="42"/>
        <v>41490</v>
      </c>
      <c r="H219" s="152">
        <f t="shared" si="43"/>
        <v>41493</v>
      </c>
      <c r="I219" s="152">
        <f t="shared" si="44"/>
        <v>41495</v>
      </c>
      <c r="J219" s="152">
        <f t="shared" si="45"/>
        <v>41499</v>
      </c>
      <c r="K219" s="152"/>
      <c r="L219" s="141"/>
    </row>
    <row r="220" spans="1:12" ht="25.5" customHeight="1" hidden="1">
      <c r="A220" s="147" t="s">
        <v>104</v>
      </c>
      <c r="B220" s="148" t="s">
        <v>109</v>
      </c>
      <c r="C220" s="149">
        <v>41494</v>
      </c>
      <c r="D220" s="150">
        <f t="shared" si="40"/>
        <v>41494</v>
      </c>
      <c r="E220" s="150"/>
      <c r="F220" s="152">
        <f t="shared" si="41"/>
        <v>41496</v>
      </c>
      <c r="G220" s="152">
        <f t="shared" si="42"/>
        <v>41497</v>
      </c>
      <c r="H220" s="152">
        <f t="shared" si="43"/>
        <v>41500</v>
      </c>
      <c r="I220" s="152">
        <f t="shared" si="44"/>
        <v>41502</v>
      </c>
      <c r="J220" s="152">
        <f t="shared" si="45"/>
        <v>41506</v>
      </c>
      <c r="K220" s="152"/>
      <c r="L220" s="141"/>
    </row>
    <row r="221" spans="1:12" ht="25.5" customHeight="1" hidden="1">
      <c r="A221" s="154" t="s">
        <v>110</v>
      </c>
      <c r="B221" s="155" t="s">
        <v>103</v>
      </c>
      <c r="C221" s="149">
        <v>41501</v>
      </c>
      <c r="D221" s="150">
        <f t="shared" si="40"/>
        <v>41501</v>
      </c>
      <c r="E221" s="150"/>
      <c r="F221" s="152">
        <f t="shared" si="41"/>
        <v>41503</v>
      </c>
      <c r="G221" s="152">
        <f t="shared" si="42"/>
        <v>41504</v>
      </c>
      <c r="H221" s="152">
        <f t="shared" si="43"/>
        <v>41507</v>
      </c>
      <c r="I221" s="152">
        <f t="shared" si="44"/>
        <v>41509</v>
      </c>
      <c r="J221" s="152">
        <f t="shared" si="45"/>
        <v>41513</v>
      </c>
      <c r="K221" s="152"/>
      <c r="L221" s="141"/>
    </row>
    <row r="222" spans="1:12" ht="25.5" customHeight="1" hidden="1">
      <c r="A222" s="154" t="s">
        <v>111</v>
      </c>
      <c r="B222" s="155" t="s">
        <v>105</v>
      </c>
      <c r="C222" s="149">
        <v>41508</v>
      </c>
      <c r="D222" s="150">
        <f t="shared" si="40"/>
        <v>41508</v>
      </c>
      <c r="E222" s="150"/>
      <c r="F222" s="152">
        <f t="shared" si="41"/>
        <v>41510</v>
      </c>
      <c r="G222" s="152">
        <f t="shared" si="42"/>
        <v>41511</v>
      </c>
      <c r="H222" s="152">
        <f t="shared" si="43"/>
        <v>41514</v>
      </c>
      <c r="I222" s="152">
        <f t="shared" si="44"/>
        <v>41516</v>
      </c>
      <c r="J222" s="152">
        <f t="shared" si="45"/>
        <v>41520</v>
      </c>
      <c r="K222" s="152"/>
      <c r="L222" s="141"/>
    </row>
    <row r="223" spans="1:12" ht="25.5" customHeight="1" hidden="1">
      <c r="A223" s="147" t="s">
        <v>110</v>
      </c>
      <c r="B223" s="148" t="s">
        <v>106</v>
      </c>
      <c r="C223" s="149">
        <v>41515</v>
      </c>
      <c r="D223" s="150">
        <f t="shared" si="40"/>
        <v>41515</v>
      </c>
      <c r="E223" s="150"/>
      <c r="F223" s="152">
        <f t="shared" si="41"/>
        <v>41517</v>
      </c>
      <c r="G223" s="152">
        <f t="shared" si="42"/>
        <v>41518</v>
      </c>
      <c r="H223" s="152">
        <f t="shared" si="43"/>
        <v>41521</v>
      </c>
      <c r="I223" s="152">
        <f t="shared" si="44"/>
        <v>41523</v>
      </c>
      <c r="J223" s="152">
        <f t="shared" si="45"/>
        <v>41527</v>
      </c>
      <c r="K223" s="152"/>
      <c r="L223" s="141"/>
    </row>
    <row r="224" spans="1:12" ht="25.5" customHeight="1" hidden="1">
      <c r="A224" s="147" t="s">
        <v>111</v>
      </c>
      <c r="B224" s="148" t="s">
        <v>107</v>
      </c>
      <c r="C224" s="149">
        <v>41522</v>
      </c>
      <c r="D224" s="150">
        <f t="shared" si="40"/>
        <v>41522</v>
      </c>
      <c r="E224" s="150"/>
      <c r="F224" s="152">
        <f t="shared" si="41"/>
        <v>41524</v>
      </c>
      <c r="G224" s="152">
        <f t="shared" si="42"/>
        <v>41525</v>
      </c>
      <c r="H224" s="152">
        <f t="shared" si="43"/>
        <v>41528</v>
      </c>
      <c r="I224" s="152">
        <f t="shared" si="44"/>
        <v>41530</v>
      </c>
      <c r="J224" s="152">
        <f t="shared" si="45"/>
        <v>41534</v>
      </c>
      <c r="K224" s="152"/>
      <c r="L224" s="141"/>
    </row>
    <row r="225" spans="1:12" ht="25.5" customHeight="1" hidden="1">
      <c r="A225" s="147" t="s">
        <v>110</v>
      </c>
      <c r="B225" s="148" t="s">
        <v>108</v>
      </c>
      <c r="C225" s="149">
        <v>41529</v>
      </c>
      <c r="D225" s="150">
        <f t="shared" si="40"/>
        <v>41529</v>
      </c>
      <c r="E225" s="150"/>
      <c r="F225" s="152">
        <f t="shared" si="41"/>
        <v>41531</v>
      </c>
      <c r="G225" s="152">
        <f t="shared" si="42"/>
        <v>41532</v>
      </c>
      <c r="H225" s="152">
        <f t="shared" si="43"/>
        <v>41535</v>
      </c>
      <c r="I225" s="152">
        <f t="shared" si="44"/>
        <v>41537</v>
      </c>
      <c r="J225" s="152">
        <f t="shared" si="45"/>
        <v>41541</v>
      </c>
      <c r="K225" s="152"/>
      <c r="L225" s="141"/>
    </row>
    <row r="226" spans="1:12" ht="25.5" customHeight="1" hidden="1">
      <c r="A226" s="147" t="s">
        <v>111</v>
      </c>
      <c r="B226" s="148" t="s">
        <v>109</v>
      </c>
      <c r="C226" s="149">
        <v>41536</v>
      </c>
      <c r="D226" s="150">
        <f t="shared" si="40"/>
        <v>41536</v>
      </c>
      <c r="E226" s="150"/>
      <c r="F226" s="152">
        <f t="shared" si="41"/>
        <v>41538</v>
      </c>
      <c r="G226" s="152">
        <f t="shared" si="42"/>
        <v>41539</v>
      </c>
      <c r="H226" s="152">
        <f t="shared" si="43"/>
        <v>41542</v>
      </c>
      <c r="I226" s="152">
        <f t="shared" si="44"/>
        <v>41544</v>
      </c>
      <c r="J226" s="152">
        <f t="shared" si="45"/>
        <v>41548</v>
      </c>
      <c r="K226" s="152"/>
      <c r="L226" s="141"/>
    </row>
    <row r="227" spans="1:12" ht="25.5" customHeight="1" hidden="1">
      <c r="A227" s="147" t="s">
        <v>110</v>
      </c>
      <c r="B227" s="148" t="s">
        <v>112</v>
      </c>
      <c r="C227" s="149">
        <v>41545</v>
      </c>
      <c r="D227" s="150">
        <f t="shared" si="40"/>
        <v>41545</v>
      </c>
      <c r="E227" s="150"/>
      <c r="F227" s="152">
        <f t="shared" si="41"/>
        <v>41547</v>
      </c>
      <c r="G227" s="152">
        <f t="shared" si="42"/>
        <v>41548</v>
      </c>
      <c r="H227" s="152">
        <f t="shared" si="43"/>
        <v>41551</v>
      </c>
      <c r="I227" s="152">
        <f t="shared" si="44"/>
        <v>41553</v>
      </c>
      <c r="J227" s="152">
        <f t="shared" si="45"/>
        <v>41557</v>
      </c>
      <c r="K227" s="152"/>
      <c r="L227" s="141"/>
    </row>
    <row r="228" spans="1:12" ht="25.5" customHeight="1" hidden="1">
      <c r="A228" s="147" t="s">
        <v>111</v>
      </c>
      <c r="B228" s="148" t="s">
        <v>113</v>
      </c>
      <c r="C228" s="149">
        <v>41550</v>
      </c>
      <c r="D228" s="150">
        <f t="shared" si="40"/>
        <v>41550</v>
      </c>
      <c r="E228" s="150"/>
      <c r="F228" s="152">
        <f t="shared" si="41"/>
        <v>41552</v>
      </c>
      <c r="G228" s="152">
        <f t="shared" si="42"/>
        <v>41553</v>
      </c>
      <c r="H228" s="152">
        <f t="shared" si="43"/>
        <v>41556</v>
      </c>
      <c r="I228" s="152">
        <f t="shared" si="44"/>
        <v>41558</v>
      </c>
      <c r="J228" s="152">
        <f t="shared" si="45"/>
        <v>41562</v>
      </c>
      <c r="K228" s="152"/>
      <c r="L228" s="141"/>
    </row>
    <row r="229" spans="1:12" ht="25.5" customHeight="1" hidden="1">
      <c r="A229" s="147" t="s">
        <v>110</v>
      </c>
      <c r="B229" s="148" t="s">
        <v>114</v>
      </c>
      <c r="C229" s="149">
        <v>41557</v>
      </c>
      <c r="D229" s="150">
        <f t="shared" si="40"/>
        <v>41557</v>
      </c>
      <c r="E229" s="150"/>
      <c r="F229" s="152">
        <f t="shared" si="41"/>
        <v>41559</v>
      </c>
      <c r="G229" s="152">
        <f t="shared" si="42"/>
        <v>41560</v>
      </c>
      <c r="H229" s="152">
        <f t="shared" si="43"/>
        <v>41563</v>
      </c>
      <c r="I229" s="152">
        <f t="shared" si="44"/>
        <v>41565</v>
      </c>
      <c r="J229" s="152">
        <f t="shared" si="45"/>
        <v>41569</v>
      </c>
      <c r="K229" s="152"/>
      <c r="L229" s="141"/>
    </row>
    <row r="230" spans="1:12" ht="25.5" customHeight="1" hidden="1">
      <c r="A230" s="147" t="s">
        <v>111</v>
      </c>
      <c r="B230" s="148" t="s">
        <v>115</v>
      </c>
      <c r="C230" s="149">
        <v>41564</v>
      </c>
      <c r="D230" s="150">
        <f t="shared" si="40"/>
        <v>41564</v>
      </c>
      <c r="E230" s="150"/>
      <c r="F230" s="152">
        <f t="shared" si="41"/>
        <v>41566</v>
      </c>
      <c r="G230" s="152">
        <f t="shared" si="42"/>
        <v>41567</v>
      </c>
      <c r="H230" s="152">
        <f t="shared" si="43"/>
        <v>41570</v>
      </c>
      <c r="I230" s="152">
        <f t="shared" si="44"/>
        <v>41572</v>
      </c>
      <c r="J230" s="152">
        <f t="shared" si="45"/>
        <v>41576</v>
      </c>
      <c r="K230" s="152"/>
      <c r="L230" s="141"/>
    </row>
    <row r="231" spans="1:12" ht="25.5" customHeight="1" hidden="1">
      <c r="A231" s="147" t="s">
        <v>110</v>
      </c>
      <c r="B231" s="148" t="s">
        <v>116</v>
      </c>
      <c r="C231" s="149">
        <v>41571</v>
      </c>
      <c r="D231" s="150">
        <f t="shared" si="40"/>
        <v>41571</v>
      </c>
      <c r="E231" s="150"/>
      <c r="F231" s="152">
        <f t="shared" si="41"/>
        <v>41573</v>
      </c>
      <c r="G231" s="152">
        <f t="shared" si="42"/>
        <v>41574</v>
      </c>
      <c r="H231" s="152">
        <f t="shared" si="43"/>
        <v>41577</v>
      </c>
      <c r="I231" s="152">
        <f t="shared" si="44"/>
        <v>41579</v>
      </c>
      <c r="J231" s="152">
        <f t="shared" si="45"/>
        <v>41583</v>
      </c>
      <c r="K231" s="152"/>
      <c r="L231" s="141"/>
    </row>
    <row r="232" spans="1:12" ht="25.5" customHeight="1" hidden="1">
      <c r="A232" s="147" t="s">
        <v>111</v>
      </c>
      <c r="B232" s="148" t="s">
        <v>117</v>
      </c>
      <c r="C232" s="149">
        <v>41578</v>
      </c>
      <c r="D232" s="150">
        <f t="shared" si="40"/>
        <v>41578</v>
      </c>
      <c r="E232" s="150"/>
      <c r="F232" s="152">
        <f t="shared" si="41"/>
        <v>41580</v>
      </c>
      <c r="G232" s="152">
        <f t="shared" si="42"/>
        <v>41581</v>
      </c>
      <c r="H232" s="152">
        <f>G232+3</f>
        <v>41584</v>
      </c>
      <c r="I232" s="152">
        <f>H232+2</f>
        <v>41586</v>
      </c>
      <c r="J232" s="152">
        <f t="shared" si="45"/>
        <v>41590</v>
      </c>
      <c r="K232" s="152"/>
      <c r="L232" s="141"/>
    </row>
    <row r="233" spans="1:12" ht="33.75" customHeight="1" hidden="1">
      <c r="A233" s="147" t="s">
        <v>245</v>
      </c>
      <c r="B233" s="148" t="s">
        <v>246</v>
      </c>
      <c r="C233" s="156">
        <v>41622</v>
      </c>
      <c r="D233" s="157">
        <f t="shared" si="40"/>
        <v>41622</v>
      </c>
      <c r="E233" s="157"/>
      <c r="F233" s="152">
        <f t="shared" si="41"/>
        <v>41624</v>
      </c>
      <c r="G233" s="152">
        <f aca="true" t="shared" si="46" ref="G233:G239">C233+3</f>
        <v>41625</v>
      </c>
      <c r="H233" s="152">
        <f aca="true" t="shared" si="47" ref="H233:H239">C233+4</f>
        <v>41626</v>
      </c>
      <c r="I233" s="152">
        <f aca="true" t="shared" si="48" ref="I233:I239">C233+7</f>
        <v>41629</v>
      </c>
      <c r="J233" s="152">
        <f aca="true" t="shared" si="49" ref="J233:J239">C233+9</f>
        <v>41631</v>
      </c>
      <c r="K233" s="152"/>
      <c r="L233" s="141"/>
    </row>
    <row r="234" spans="1:12" ht="33.75" customHeight="1" hidden="1">
      <c r="A234" s="147" t="s">
        <v>247</v>
      </c>
      <c r="B234" s="148" t="s">
        <v>105</v>
      </c>
      <c r="C234" s="156">
        <v>41626</v>
      </c>
      <c r="D234" s="157">
        <f t="shared" si="40"/>
        <v>41626</v>
      </c>
      <c r="E234" s="157"/>
      <c r="F234" s="152">
        <f t="shared" si="41"/>
        <v>41628</v>
      </c>
      <c r="G234" s="152">
        <f t="shared" si="46"/>
        <v>41629</v>
      </c>
      <c r="H234" s="152">
        <f t="shared" si="47"/>
        <v>41630</v>
      </c>
      <c r="I234" s="152">
        <f t="shared" si="48"/>
        <v>41633</v>
      </c>
      <c r="J234" s="152">
        <f t="shared" si="49"/>
        <v>41635</v>
      </c>
      <c r="K234" s="152"/>
      <c r="L234" s="141"/>
    </row>
    <row r="235" spans="1:12" ht="33.75" customHeight="1" hidden="1">
      <c r="A235" s="147" t="s">
        <v>245</v>
      </c>
      <c r="B235" s="148" t="s">
        <v>125</v>
      </c>
      <c r="C235" s="156">
        <v>41633</v>
      </c>
      <c r="D235" s="157">
        <f t="shared" si="40"/>
        <v>41633</v>
      </c>
      <c r="E235" s="157"/>
      <c r="F235" s="152">
        <f t="shared" si="41"/>
        <v>41635</v>
      </c>
      <c r="G235" s="152">
        <f t="shared" si="46"/>
        <v>41636</v>
      </c>
      <c r="H235" s="152">
        <f t="shared" si="47"/>
        <v>41637</v>
      </c>
      <c r="I235" s="152">
        <f t="shared" si="48"/>
        <v>41640</v>
      </c>
      <c r="J235" s="152">
        <f t="shared" si="49"/>
        <v>41642</v>
      </c>
      <c r="K235" s="152"/>
      <c r="L235" s="141"/>
    </row>
    <row r="236" spans="1:12" ht="33.75" customHeight="1" hidden="1">
      <c r="A236" s="147" t="s">
        <v>248</v>
      </c>
      <c r="B236" s="148" t="s">
        <v>107</v>
      </c>
      <c r="C236" s="156">
        <v>41640</v>
      </c>
      <c r="D236" s="157">
        <f t="shared" si="40"/>
        <v>41640</v>
      </c>
      <c r="E236" s="157"/>
      <c r="F236" s="152">
        <f t="shared" si="41"/>
        <v>41642</v>
      </c>
      <c r="G236" s="152">
        <f t="shared" si="46"/>
        <v>41643</v>
      </c>
      <c r="H236" s="152">
        <f t="shared" si="47"/>
        <v>41644</v>
      </c>
      <c r="I236" s="152">
        <f t="shared" si="48"/>
        <v>41647</v>
      </c>
      <c r="J236" s="152">
        <f t="shared" si="49"/>
        <v>41649</v>
      </c>
      <c r="K236" s="152"/>
      <c r="L236" s="141"/>
    </row>
    <row r="237" spans="1:12" ht="33.75" customHeight="1" hidden="1">
      <c r="A237" s="147" t="s">
        <v>245</v>
      </c>
      <c r="B237" s="148" t="s">
        <v>127</v>
      </c>
      <c r="C237" s="156">
        <v>41649</v>
      </c>
      <c r="D237" s="157">
        <f t="shared" si="40"/>
        <v>41649</v>
      </c>
      <c r="E237" s="157"/>
      <c r="F237" s="152">
        <f t="shared" si="41"/>
        <v>41651</v>
      </c>
      <c r="G237" s="152">
        <f t="shared" si="46"/>
        <v>41652</v>
      </c>
      <c r="H237" s="152">
        <f t="shared" si="47"/>
        <v>41653</v>
      </c>
      <c r="I237" s="152">
        <f t="shared" si="48"/>
        <v>41656</v>
      </c>
      <c r="J237" s="152">
        <f t="shared" si="49"/>
        <v>41658</v>
      </c>
      <c r="K237" s="152"/>
      <c r="L237" s="141"/>
    </row>
    <row r="238" spans="1:12" ht="33.75" customHeight="1" hidden="1">
      <c r="A238" s="147" t="s">
        <v>248</v>
      </c>
      <c r="B238" s="148" t="s">
        <v>126</v>
      </c>
      <c r="C238" s="156">
        <v>41654</v>
      </c>
      <c r="D238" s="157">
        <f t="shared" si="40"/>
        <v>41654</v>
      </c>
      <c r="E238" s="157"/>
      <c r="F238" s="152">
        <f t="shared" si="41"/>
        <v>41656</v>
      </c>
      <c r="G238" s="152">
        <f t="shared" si="46"/>
        <v>41657</v>
      </c>
      <c r="H238" s="152">
        <f t="shared" si="47"/>
        <v>41658</v>
      </c>
      <c r="I238" s="152">
        <f t="shared" si="48"/>
        <v>41661</v>
      </c>
      <c r="J238" s="152">
        <f t="shared" si="49"/>
        <v>41663</v>
      </c>
      <c r="K238" s="152"/>
      <c r="L238" s="141"/>
    </row>
    <row r="239" spans="1:12" ht="33.75" customHeight="1" hidden="1">
      <c r="A239" s="147" t="s">
        <v>245</v>
      </c>
      <c r="B239" s="148" t="s">
        <v>129</v>
      </c>
      <c r="C239" s="156">
        <v>22</v>
      </c>
      <c r="D239" s="157">
        <f>C239</f>
        <v>22</v>
      </c>
      <c r="E239" s="157"/>
      <c r="F239" s="152">
        <f>C239+1</f>
        <v>23</v>
      </c>
      <c r="G239" s="152">
        <f t="shared" si="46"/>
        <v>25</v>
      </c>
      <c r="H239" s="152">
        <f t="shared" si="47"/>
        <v>26</v>
      </c>
      <c r="I239" s="152">
        <f t="shared" si="48"/>
        <v>29</v>
      </c>
      <c r="J239" s="152">
        <f t="shared" si="49"/>
        <v>31</v>
      </c>
      <c r="K239" s="152">
        <f>J239+4</f>
        <v>35</v>
      </c>
      <c r="L239" s="141"/>
    </row>
    <row r="240" spans="1:12" ht="33.75" customHeight="1" hidden="1">
      <c r="A240" s="147" t="s">
        <v>248</v>
      </c>
      <c r="B240" s="148" t="s">
        <v>128</v>
      </c>
      <c r="C240" s="156">
        <v>41670</v>
      </c>
      <c r="D240" s="157">
        <f>C240</f>
        <v>41670</v>
      </c>
      <c r="E240" s="157"/>
      <c r="F240" s="152">
        <f>C240+1</f>
        <v>41671</v>
      </c>
      <c r="G240" s="152">
        <f>C240+2</f>
        <v>41672</v>
      </c>
      <c r="H240" s="152">
        <f>C240+3</f>
        <v>41673</v>
      </c>
      <c r="I240" s="152">
        <f>C240+6</f>
        <v>41676</v>
      </c>
      <c r="J240" s="152" t="s">
        <v>11</v>
      </c>
      <c r="K240" s="152" t="e">
        <f>J240+4</f>
        <v>#VALUE!</v>
      </c>
      <c r="L240" s="141"/>
    </row>
    <row r="241" spans="1:12" ht="33.75" customHeight="1" hidden="1">
      <c r="A241" s="147" t="s">
        <v>245</v>
      </c>
      <c r="B241" s="148" t="s">
        <v>132</v>
      </c>
      <c r="C241" s="199">
        <v>41675</v>
      </c>
      <c r="D241" s="200" t="s">
        <v>205</v>
      </c>
      <c r="E241" s="201"/>
      <c r="F241" s="244" t="s">
        <v>249</v>
      </c>
      <c r="G241" s="245"/>
      <c r="H241" s="245"/>
      <c r="I241" s="245"/>
      <c r="J241" s="246"/>
      <c r="K241" s="152" t="s">
        <v>11</v>
      </c>
      <c r="L241" s="141"/>
    </row>
    <row r="242" spans="1:12" ht="33.75" customHeight="1" hidden="1">
      <c r="A242" s="147" t="s">
        <v>248</v>
      </c>
      <c r="B242" s="148" t="s">
        <v>130</v>
      </c>
      <c r="C242" s="199">
        <v>41682</v>
      </c>
      <c r="D242" s="200" t="s">
        <v>205</v>
      </c>
      <c r="E242" s="201"/>
      <c r="F242" s="244" t="s">
        <v>249</v>
      </c>
      <c r="G242" s="245"/>
      <c r="H242" s="245"/>
      <c r="I242" s="245"/>
      <c r="J242" s="246"/>
      <c r="K242" s="152" t="s">
        <v>11</v>
      </c>
      <c r="L242" s="141"/>
    </row>
    <row r="243" spans="1:12" ht="33.75" customHeight="1" hidden="1">
      <c r="A243" s="147" t="s">
        <v>245</v>
      </c>
      <c r="B243" s="148" t="s">
        <v>134</v>
      </c>
      <c r="C243" s="156">
        <v>41689</v>
      </c>
      <c r="D243" s="157">
        <f aca="true" t="shared" si="50" ref="D243:D306">C243</f>
        <v>41689</v>
      </c>
      <c r="E243" s="157"/>
      <c r="F243" s="152">
        <f aca="true" t="shared" si="51" ref="F243:F306">C243+2</f>
        <v>41691</v>
      </c>
      <c r="G243" s="152">
        <f aca="true" t="shared" si="52" ref="G243:G253">C243+2</f>
        <v>41691</v>
      </c>
      <c r="H243" s="152">
        <f aca="true" t="shared" si="53" ref="H243:H253">C243+3</f>
        <v>41692</v>
      </c>
      <c r="I243" s="152">
        <f aca="true" t="shared" si="54" ref="I243:I253">C243+4</f>
        <v>41693</v>
      </c>
      <c r="J243" s="152">
        <f aca="true" t="shared" si="55" ref="J243:J253">C243+7</f>
        <v>41696</v>
      </c>
      <c r="K243" s="152">
        <f aca="true" t="shared" si="56" ref="K243:K253">D243+9</f>
        <v>41698</v>
      </c>
      <c r="L243" s="141"/>
    </row>
    <row r="244" spans="1:12" ht="33.75" customHeight="1" hidden="1">
      <c r="A244" s="147" t="s">
        <v>248</v>
      </c>
      <c r="B244" s="148" t="s">
        <v>133</v>
      </c>
      <c r="C244" s="156">
        <v>41696</v>
      </c>
      <c r="D244" s="157">
        <f t="shared" si="50"/>
        <v>41696</v>
      </c>
      <c r="E244" s="157"/>
      <c r="F244" s="152">
        <f t="shared" si="51"/>
        <v>41698</v>
      </c>
      <c r="G244" s="152">
        <f t="shared" si="52"/>
        <v>41698</v>
      </c>
      <c r="H244" s="152">
        <f t="shared" si="53"/>
        <v>41699</v>
      </c>
      <c r="I244" s="152">
        <f t="shared" si="54"/>
        <v>41700</v>
      </c>
      <c r="J244" s="152">
        <f t="shared" si="55"/>
        <v>41703</v>
      </c>
      <c r="K244" s="152">
        <f t="shared" si="56"/>
        <v>41705</v>
      </c>
      <c r="L244" s="141"/>
    </row>
    <row r="245" spans="1:12" ht="33.75" customHeight="1" hidden="1">
      <c r="A245" s="147" t="s">
        <v>245</v>
      </c>
      <c r="B245" s="148" t="s">
        <v>136</v>
      </c>
      <c r="C245" s="156">
        <v>41706</v>
      </c>
      <c r="D245" s="157">
        <f t="shared" si="50"/>
        <v>41706</v>
      </c>
      <c r="E245" s="157"/>
      <c r="F245" s="152">
        <f t="shared" si="51"/>
        <v>41708</v>
      </c>
      <c r="G245" s="152">
        <f t="shared" si="52"/>
        <v>41708</v>
      </c>
      <c r="H245" s="152">
        <f t="shared" si="53"/>
        <v>41709</v>
      </c>
      <c r="I245" s="152">
        <f t="shared" si="54"/>
        <v>41710</v>
      </c>
      <c r="J245" s="152">
        <f t="shared" si="55"/>
        <v>41713</v>
      </c>
      <c r="K245" s="152">
        <f t="shared" si="56"/>
        <v>41715</v>
      </c>
      <c r="L245" s="141"/>
    </row>
    <row r="246" spans="1:12" ht="33.75" customHeight="1" hidden="1">
      <c r="A246" s="147" t="s">
        <v>248</v>
      </c>
      <c r="B246" s="148" t="s">
        <v>135</v>
      </c>
      <c r="C246" s="156">
        <v>41716</v>
      </c>
      <c r="D246" s="157">
        <f t="shared" si="50"/>
        <v>41716</v>
      </c>
      <c r="E246" s="157"/>
      <c r="F246" s="152">
        <f t="shared" si="51"/>
        <v>41718</v>
      </c>
      <c r="G246" s="152">
        <f t="shared" si="52"/>
        <v>41718</v>
      </c>
      <c r="H246" s="152">
        <f t="shared" si="53"/>
        <v>41719</v>
      </c>
      <c r="I246" s="152">
        <f t="shared" si="54"/>
        <v>41720</v>
      </c>
      <c r="J246" s="152">
        <f t="shared" si="55"/>
        <v>41723</v>
      </c>
      <c r="K246" s="152">
        <f t="shared" si="56"/>
        <v>41725</v>
      </c>
      <c r="L246" s="141"/>
    </row>
    <row r="247" spans="1:12" ht="33.75" customHeight="1" hidden="1">
      <c r="A247" s="147" t="s">
        <v>245</v>
      </c>
      <c r="B247" s="148" t="s">
        <v>138</v>
      </c>
      <c r="C247" s="156">
        <v>41719</v>
      </c>
      <c r="D247" s="157">
        <f t="shared" si="50"/>
        <v>41719</v>
      </c>
      <c r="E247" s="157"/>
      <c r="F247" s="152">
        <f t="shared" si="51"/>
        <v>41721</v>
      </c>
      <c r="G247" s="152">
        <f t="shared" si="52"/>
        <v>41721</v>
      </c>
      <c r="H247" s="152">
        <f t="shared" si="53"/>
        <v>41722</v>
      </c>
      <c r="I247" s="152">
        <f t="shared" si="54"/>
        <v>41723</v>
      </c>
      <c r="J247" s="152">
        <f t="shared" si="55"/>
        <v>41726</v>
      </c>
      <c r="K247" s="152">
        <f t="shared" si="56"/>
        <v>41728</v>
      </c>
      <c r="L247" s="141"/>
    </row>
    <row r="248" spans="1:12" ht="33.75" customHeight="1" hidden="1">
      <c r="A248" s="147" t="s">
        <v>248</v>
      </c>
      <c r="B248" s="148" t="s">
        <v>137</v>
      </c>
      <c r="C248" s="156">
        <v>41734</v>
      </c>
      <c r="D248" s="157">
        <f t="shared" si="50"/>
        <v>41734</v>
      </c>
      <c r="E248" s="157"/>
      <c r="F248" s="152">
        <f t="shared" si="51"/>
        <v>41736</v>
      </c>
      <c r="G248" s="152">
        <f t="shared" si="52"/>
        <v>41736</v>
      </c>
      <c r="H248" s="152">
        <f t="shared" si="53"/>
        <v>41737</v>
      </c>
      <c r="I248" s="152">
        <f t="shared" si="54"/>
        <v>41738</v>
      </c>
      <c r="J248" s="152">
        <f t="shared" si="55"/>
        <v>41741</v>
      </c>
      <c r="K248" s="152">
        <f t="shared" si="56"/>
        <v>41743</v>
      </c>
      <c r="L248" s="141"/>
    </row>
    <row r="249" spans="1:12" ht="33.75" customHeight="1" hidden="1">
      <c r="A249" s="147" t="s">
        <v>245</v>
      </c>
      <c r="B249" s="148" t="s">
        <v>140</v>
      </c>
      <c r="C249" s="156">
        <v>41739</v>
      </c>
      <c r="D249" s="157">
        <f t="shared" si="50"/>
        <v>41739</v>
      </c>
      <c r="E249" s="157"/>
      <c r="F249" s="152">
        <f t="shared" si="51"/>
        <v>41741</v>
      </c>
      <c r="G249" s="152">
        <f t="shared" si="52"/>
        <v>41741</v>
      </c>
      <c r="H249" s="152">
        <f t="shared" si="53"/>
        <v>41742</v>
      </c>
      <c r="I249" s="152">
        <f t="shared" si="54"/>
        <v>41743</v>
      </c>
      <c r="J249" s="152">
        <f t="shared" si="55"/>
        <v>41746</v>
      </c>
      <c r="K249" s="152">
        <f t="shared" si="56"/>
        <v>41748</v>
      </c>
      <c r="L249" s="141"/>
    </row>
    <row r="250" spans="1:12" ht="33.75" customHeight="1" hidden="1">
      <c r="A250" s="165" t="s">
        <v>248</v>
      </c>
      <c r="B250" s="148" t="s">
        <v>139</v>
      </c>
      <c r="C250" s="156">
        <v>41749</v>
      </c>
      <c r="D250" s="157">
        <f t="shared" si="50"/>
        <v>41749</v>
      </c>
      <c r="E250" s="157"/>
      <c r="F250" s="152">
        <f t="shared" si="51"/>
        <v>41751</v>
      </c>
      <c r="G250" s="152">
        <f t="shared" si="52"/>
        <v>41751</v>
      </c>
      <c r="H250" s="152">
        <f t="shared" si="53"/>
        <v>41752</v>
      </c>
      <c r="I250" s="152">
        <f t="shared" si="54"/>
        <v>41753</v>
      </c>
      <c r="J250" s="152">
        <f t="shared" si="55"/>
        <v>41756</v>
      </c>
      <c r="K250" s="152">
        <f t="shared" si="56"/>
        <v>41758</v>
      </c>
      <c r="L250" s="141"/>
    </row>
    <row r="251" spans="1:12" ht="33.75" customHeight="1" hidden="1">
      <c r="A251" s="165" t="s">
        <v>245</v>
      </c>
      <c r="B251" s="148" t="s">
        <v>142</v>
      </c>
      <c r="C251" s="156">
        <v>41756</v>
      </c>
      <c r="D251" s="157">
        <f t="shared" si="50"/>
        <v>41756</v>
      </c>
      <c r="E251" s="157"/>
      <c r="F251" s="152">
        <f t="shared" si="51"/>
        <v>41758</v>
      </c>
      <c r="G251" s="152">
        <f t="shared" si="52"/>
        <v>41758</v>
      </c>
      <c r="H251" s="152">
        <f t="shared" si="53"/>
        <v>41759</v>
      </c>
      <c r="I251" s="152">
        <f t="shared" si="54"/>
        <v>41760</v>
      </c>
      <c r="J251" s="152">
        <f t="shared" si="55"/>
        <v>41763</v>
      </c>
      <c r="K251" s="152">
        <f t="shared" si="56"/>
        <v>41765</v>
      </c>
      <c r="L251" s="141"/>
    </row>
    <row r="252" spans="1:12" ht="33.75" customHeight="1" hidden="1">
      <c r="A252" s="165" t="s">
        <v>248</v>
      </c>
      <c r="B252" s="148" t="s">
        <v>141</v>
      </c>
      <c r="C252" s="156">
        <v>41763</v>
      </c>
      <c r="D252" s="157">
        <f t="shared" si="50"/>
        <v>41763</v>
      </c>
      <c r="E252" s="157"/>
      <c r="F252" s="152">
        <f t="shared" si="51"/>
        <v>41765</v>
      </c>
      <c r="G252" s="152">
        <f t="shared" si="52"/>
        <v>41765</v>
      </c>
      <c r="H252" s="152">
        <f t="shared" si="53"/>
        <v>41766</v>
      </c>
      <c r="I252" s="152">
        <f t="shared" si="54"/>
        <v>41767</v>
      </c>
      <c r="J252" s="152">
        <f t="shared" si="55"/>
        <v>41770</v>
      </c>
      <c r="K252" s="152">
        <f t="shared" si="56"/>
        <v>41772</v>
      </c>
      <c r="L252" s="141"/>
    </row>
    <row r="253" spans="1:12" ht="33.75" customHeight="1" hidden="1">
      <c r="A253" s="165" t="s">
        <v>245</v>
      </c>
      <c r="B253" s="148" t="s">
        <v>145</v>
      </c>
      <c r="C253" s="156">
        <v>41771</v>
      </c>
      <c r="D253" s="157">
        <f t="shared" si="50"/>
        <v>41771</v>
      </c>
      <c r="E253" s="157" t="s">
        <v>144</v>
      </c>
      <c r="F253" s="152">
        <f t="shared" si="51"/>
        <v>41773</v>
      </c>
      <c r="G253" s="152">
        <f t="shared" si="52"/>
        <v>41773</v>
      </c>
      <c r="H253" s="152">
        <f t="shared" si="53"/>
        <v>41774</v>
      </c>
      <c r="I253" s="152">
        <f t="shared" si="54"/>
        <v>41775</v>
      </c>
      <c r="J253" s="152">
        <f t="shared" si="55"/>
        <v>41778</v>
      </c>
      <c r="K253" s="152">
        <f t="shared" si="56"/>
        <v>41780</v>
      </c>
      <c r="L253" s="141"/>
    </row>
    <row r="254" spans="1:12" ht="33.75" customHeight="1" hidden="1">
      <c r="A254" s="165" t="s">
        <v>250</v>
      </c>
      <c r="B254" s="148" t="s">
        <v>130</v>
      </c>
      <c r="C254" s="156">
        <v>41788</v>
      </c>
      <c r="D254" s="157">
        <f t="shared" si="50"/>
        <v>41788</v>
      </c>
      <c r="E254" s="157" t="s">
        <v>251</v>
      </c>
      <c r="F254" s="152">
        <f t="shared" si="51"/>
        <v>41790</v>
      </c>
      <c r="G254" s="152">
        <f aca="true" t="shared" si="57" ref="G254:G317">C254+3</f>
        <v>41791</v>
      </c>
      <c r="H254" s="152">
        <f aca="true" t="shared" si="58" ref="H254:H277">C254+6</f>
        <v>41794</v>
      </c>
      <c r="I254" s="152">
        <f aca="true" t="shared" si="59" ref="I254:I317">C254+7</f>
        <v>41795</v>
      </c>
      <c r="J254" s="152">
        <f aca="true" t="shared" si="60" ref="J254:J317">C254+9</f>
        <v>41797</v>
      </c>
      <c r="K254" s="152">
        <f aca="true" t="shared" si="61" ref="K254:K277">I254+4</f>
        <v>41799</v>
      </c>
      <c r="L254" s="141"/>
    </row>
    <row r="255" spans="1:12" ht="33.75" customHeight="1" hidden="1">
      <c r="A255" s="165" t="s">
        <v>111</v>
      </c>
      <c r="B255" s="148" t="s">
        <v>252</v>
      </c>
      <c r="C255" s="156">
        <v>41796</v>
      </c>
      <c r="D255" s="157">
        <f t="shared" si="50"/>
        <v>41796</v>
      </c>
      <c r="E255" s="157" t="s">
        <v>251</v>
      </c>
      <c r="F255" s="152">
        <f t="shared" si="51"/>
        <v>41798</v>
      </c>
      <c r="G255" s="152">
        <f t="shared" si="57"/>
        <v>41799</v>
      </c>
      <c r="H255" s="152">
        <f t="shared" si="58"/>
        <v>41802</v>
      </c>
      <c r="I255" s="152">
        <f t="shared" si="59"/>
        <v>41803</v>
      </c>
      <c r="J255" s="152">
        <f t="shared" si="60"/>
        <v>41805</v>
      </c>
      <c r="K255" s="152">
        <f t="shared" si="61"/>
        <v>41807</v>
      </c>
      <c r="L255" s="141"/>
    </row>
    <row r="256" spans="1:12" ht="33.75" customHeight="1" hidden="1">
      <c r="A256" s="165" t="s">
        <v>250</v>
      </c>
      <c r="B256" s="148" t="s">
        <v>133</v>
      </c>
      <c r="C256" s="156">
        <v>41802</v>
      </c>
      <c r="D256" s="157">
        <f t="shared" si="50"/>
        <v>41802</v>
      </c>
      <c r="E256" s="157" t="s">
        <v>251</v>
      </c>
      <c r="F256" s="152">
        <f t="shared" si="51"/>
        <v>41804</v>
      </c>
      <c r="G256" s="152">
        <f t="shared" si="57"/>
        <v>41805</v>
      </c>
      <c r="H256" s="152">
        <f t="shared" si="58"/>
        <v>41808</v>
      </c>
      <c r="I256" s="152">
        <f t="shared" si="59"/>
        <v>41809</v>
      </c>
      <c r="J256" s="152">
        <f t="shared" si="60"/>
        <v>41811</v>
      </c>
      <c r="K256" s="152">
        <f t="shared" si="61"/>
        <v>41813</v>
      </c>
      <c r="L256" s="141"/>
    </row>
    <row r="257" spans="1:12" ht="33.75" customHeight="1" hidden="1">
      <c r="A257" s="165" t="s">
        <v>111</v>
      </c>
      <c r="B257" s="148" t="s">
        <v>253</v>
      </c>
      <c r="C257" s="156">
        <v>41811</v>
      </c>
      <c r="D257" s="157">
        <f t="shared" si="50"/>
        <v>41811</v>
      </c>
      <c r="E257" s="157" t="s">
        <v>254</v>
      </c>
      <c r="F257" s="152">
        <f t="shared" si="51"/>
        <v>41813</v>
      </c>
      <c r="G257" s="152">
        <f t="shared" si="57"/>
        <v>41814</v>
      </c>
      <c r="H257" s="152">
        <f t="shared" si="58"/>
        <v>41817</v>
      </c>
      <c r="I257" s="152">
        <f t="shared" si="59"/>
        <v>41818</v>
      </c>
      <c r="J257" s="152">
        <f t="shared" si="60"/>
        <v>41820</v>
      </c>
      <c r="K257" s="152">
        <f t="shared" si="61"/>
        <v>41822</v>
      </c>
      <c r="L257" s="141"/>
    </row>
    <row r="258" spans="1:12" ht="33.75" customHeight="1" hidden="1">
      <c r="A258" s="165" t="s">
        <v>255</v>
      </c>
      <c r="B258" s="148" t="s">
        <v>126</v>
      </c>
      <c r="C258" s="156">
        <v>41815</v>
      </c>
      <c r="D258" s="157">
        <f t="shared" si="50"/>
        <v>41815</v>
      </c>
      <c r="E258" s="157" t="s">
        <v>251</v>
      </c>
      <c r="F258" s="152">
        <f t="shared" si="51"/>
        <v>41817</v>
      </c>
      <c r="G258" s="152">
        <f t="shared" si="57"/>
        <v>41818</v>
      </c>
      <c r="H258" s="152">
        <f t="shared" si="58"/>
        <v>41821</v>
      </c>
      <c r="I258" s="152">
        <f t="shared" si="59"/>
        <v>41822</v>
      </c>
      <c r="J258" s="152">
        <f t="shared" si="60"/>
        <v>41824</v>
      </c>
      <c r="K258" s="152">
        <f t="shared" si="61"/>
        <v>41826</v>
      </c>
      <c r="L258" s="141"/>
    </row>
    <row r="259" spans="1:12" ht="33.75" customHeight="1" hidden="1">
      <c r="A259" s="165" t="s">
        <v>111</v>
      </c>
      <c r="B259" s="148" t="s">
        <v>256</v>
      </c>
      <c r="C259" s="156">
        <v>41826</v>
      </c>
      <c r="D259" s="157">
        <f t="shared" si="50"/>
        <v>41826</v>
      </c>
      <c r="E259" s="157" t="s">
        <v>251</v>
      </c>
      <c r="F259" s="152">
        <f t="shared" si="51"/>
        <v>41828</v>
      </c>
      <c r="G259" s="152">
        <f t="shared" si="57"/>
        <v>41829</v>
      </c>
      <c r="H259" s="152">
        <f t="shared" si="58"/>
        <v>41832</v>
      </c>
      <c r="I259" s="152">
        <f t="shared" si="59"/>
        <v>41833</v>
      </c>
      <c r="J259" s="152">
        <f t="shared" si="60"/>
        <v>41835</v>
      </c>
      <c r="K259" s="152">
        <f t="shared" si="61"/>
        <v>41837</v>
      </c>
      <c r="L259" s="141"/>
    </row>
    <row r="260" spans="1:12" ht="33.75" customHeight="1" hidden="1">
      <c r="A260" s="165" t="s">
        <v>257</v>
      </c>
      <c r="B260" s="148" t="s">
        <v>258</v>
      </c>
      <c r="C260" s="156">
        <v>41829</v>
      </c>
      <c r="D260" s="157">
        <f t="shared" si="50"/>
        <v>41829</v>
      </c>
      <c r="E260" s="157" t="s">
        <v>251</v>
      </c>
      <c r="F260" s="152">
        <f t="shared" si="51"/>
        <v>41831</v>
      </c>
      <c r="G260" s="152">
        <f t="shared" si="57"/>
        <v>41832</v>
      </c>
      <c r="H260" s="152">
        <f t="shared" si="58"/>
        <v>41835</v>
      </c>
      <c r="I260" s="152">
        <f t="shared" si="59"/>
        <v>41836</v>
      </c>
      <c r="J260" s="152">
        <f t="shared" si="60"/>
        <v>41838</v>
      </c>
      <c r="K260" s="152">
        <f t="shared" si="61"/>
        <v>41840</v>
      </c>
      <c r="L260" s="141"/>
    </row>
    <row r="261" spans="1:12" ht="33.75" customHeight="1" hidden="1">
      <c r="A261" s="165" t="s">
        <v>111</v>
      </c>
      <c r="B261" s="148" t="s">
        <v>174</v>
      </c>
      <c r="C261" s="156">
        <v>41838</v>
      </c>
      <c r="D261" s="157">
        <f t="shared" si="50"/>
        <v>41838</v>
      </c>
      <c r="E261" s="157" t="s">
        <v>251</v>
      </c>
      <c r="F261" s="152">
        <f t="shared" si="51"/>
        <v>41840</v>
      </c>
      <c r="G261" s="152">
        <f t="shared" si="57"/>
        <v>41841</v>
      </c>
      <c r="H261" s="152">
        <f t="shared" si="58"/>
        <v>41844</v>
      </c>
      <c r="I261" s="152">
        <f t="shared" si="59"/>
        <v>41845</v>
      </c>
      <c r="J261" s="152">
        <f t="shared" si="60"/>
        <v>41847</v>
      </c>
      <c r="K261" s="152">
        <f t="shared" si="61"/>
        <v>41849</v>
      </c>
      <c r="L261" s="141"/>
    </row>
    <row r="262" spans="1:12" ht="33.75" customHeight="1" hidden="1">
      <c r="A262" s="165" t="s">
        <v>257</v>
      </c>
      <c r="B262" s="148" t="s">
        <v>259</v>
      </c>
      <c r="C262" s="156">
        <v>41843</v>
      </c>
      <c r="D262" s="157">
        <f t="shared" si="50"/>
        <v>41843</v>
      </c>
      <c r="E262" s="157" t="s">
        <v>251</v>
      </c>
      <c r="F262" s="152">
        <f t="shared" si="51"/>
        <v>41845</v>
      </c>
      <c r="G262" s="152">
        <f t="shared" si="57"/>
        <v>41846</v>
      </c>
      <c r="H262" s="152">
        <f t="shared" si="58"/>
        <v>41849</v>
      </c>
      <c r="I262" s="152">
        <f t="shared" si="59"/>
        <v>41850</v>
      </c>
      <c r="J262" s="152">
        <f t="shared" si="60"/>
        <v>41852</v>
      </c>
      <c r="K262" s="152">
        <f t="shared" si="61"/>
        <v>41854</v>
      </c>
      <c r="L262" s="141"/>
    </row>
    <row r="263" spans="1:12" ht="33.75" customHeight="1" hidden="1">
      <c r="A263" s="165" t="s">
        <v>111</v>
      </c>
      <c r="B263" s="148" t="s">
        <v>176</v>
      </c>
      <c r="C263" s="156">
        <v>41854</v>
      </c>
      <c r="D263" s="157">
        <f t="shared" si="50"/>
        <v>41854</v>
      </c>
      <c r="E263" s="157" t="s">
        <v>251</v>
      </c>
      <c r="F263" s="152">
        <f t="shared" si="51"/>
        <v>41856</v>
      </c>
      <c r="G263" s="152">
        <f t="shared" si="57"/>
        <v>41857</v>
      </c>
      <c r="H263" s="152">
        <f t="shared" si="58"/>
        <v>41860</v>
      </c>
      <c r="I263" s="152">
        <f t="shared" si="59"/>
        <v>41861</v>
      </c>
      <c r="J263" s="152">
        <f t="shared" si="60"/>
        <v>41863</v>
      </c>
      <c r="K263" s="152">
        <f t="shared" si="61"/>
        <v>41865</v>
      </c>
      <c r="L263" s="141"/>
    </row>
    <row r="264" spans="1:12" ht="33.75" customHeight="1" hidden="1">
      <c r="A264" s="165" t="s">
        <v>257</v>
      </c>
      <c r="B264" s="148" t="s">
        <v>260</v>
      </c>
      <c r="C264" s="156">
        <v>41857</v>
      </c>
      <c r="D264" s="157">
        <f t="shared" si="50"/>
        <v>41857</v>
      </c>
      <c r="E264" s="157" t="s">
        <v>251</v>
      </c>
      <c r="F264" s="152">
        <f t="shared" si="51"/>
        <v>41859</v>
      </c>
      <c r="G264" s="152">
        <f t="shared" si="57"/>
        <v>41860</v>
      </c>
      <c r="H264" s="152">
        <f t="shared" si="58"/>
        <v>41863</v>
      </c>
      <c r="I264" s="152">
        <f t="shared" si="59"/>
        <v>41864</v>
      </c>
      <c r="J264" s="152">
        <f t="shared" si="60"/>
        <v>41866</v>
      </c>
      <c r="K264" s="152">
        <f t="shared" si="61"/>
        <v>41868</v>
      </c>
      <c r="L264" s="141"/>
    </row>
    <row r="265" spans="1:12" ht="33.75" customHeight="1" hidden="1">
      <c r="A265" s="165" t="s">
        <v>111</v>
      </c>
      <c r="B265" s="148" t="s">
        <v>261</v>
      </c>
      <c r="C265" s="156">
        <v>41866</v>
      </c>
      <c r="D265" s="157">
        <f t="shared" si="50"/>
        <v>41866</v>
      </c>
      <c r="E265" s="157" t="s">
        <v>251</v>
      </c>
      <c r="F265" s="152">
        <f t="shared" si="51"/>
        <v>41868</v>
      </c>
      <c r="G265" s="152">
        <f t="shared" si="57"/>
        <v>41869</v>
      </c>
      <c r="H265" s="152">
        <f t="shared" si="58"/>
        <v>41872</v>
      </c>
      <c r="I265" s="152">
        <f t="shared" si="59"/>
        <v>41873</v>
      </c>
      <c r="J265" s="152">
        <f t="shared" si="60"/>
        <v>41875</v>
      </c>
      <c r="K265" s="152">
        <f t="shared" si="61"/>
        <v>41877</v>
      </c>
      <c r="L265" s="141"/>
    </row>
    <row r="266" spans="1:12" ht="33.75" customHeight="1" hidden="1">
      <c r="A266" s="165" t="s">
        <v>257</v>
      </c>
      <c r="B266" s="148" t="s">
        <v>262</v>
      </c>
      <c r="C266" s="156">
        <v>41872</v>
      </c>
      <c r="D266" s="157">
        <f t="shared" si="50"/>
        <v>41872</v>
      </c>
      <c r="E266" s="157" t="s">
        <v>251</v>
      </c>
      <c r="F266" s="152">
        <f t="shared" si="51"/>
        <v>41874</v>
      </c>
      <c r="G266" s="152">
        <f t="shared" si="57"/>
        <v>41875</v>
      </c>
      <c r="H266" s="152">
        <f t="shared" si="58"/>
        <v>41878</v>
      </c>
      <c r="I266" s="152">
        <f t="shared" si="59"/>
        <v>41879</v>
      </c>
      <c r="J266" s="152">
        <f t="shared" si="60"/>
        <v>41881</v>
      </c>
      <c r="K266" s="152">
        <f t="shared" si="61"/>
        <v>41883</v>
      </c>
      <c r="L266" s="141"/>
    </row>
    <row r="267" spans="1:12" ht="33.75" customHeight="1" hidden="1">
      <c r="A267" s="147" t="s">
        <v>111</v>
      </c>
      <c r="B267" s="148" t="s">
        <v>263</v>
      </c>
      <c r="C267" s="156">
        <v>41881</v>
      </c>
      <c r="D267" s="157">
        <f t="shared" si="50"/>
        <v>41881</v>
      </c>
      <c r="E267" s="157" t="s">
        <v>251</v>
      </c>
      <c r="F267" s="152">
        <f t="shared" si="51"/>
        <v>41883</v>
      </c>
      <c r="G267" s="152">
        <f t="shared" si="57"/>
        <v>41884</v>
      </c>
      <c r="H267" s="152">
        <f t="shared" si="58"/>
        <v>41887</v>
      </c>
      <c r="I267" s="152">
        <f t="shared" si="59"/>
        <v>41888</v>
      </c>
      <c r="J267" s="152">
        <f t="shared" si="60"/>
        <v>41890</v>
      </c>
      <c r="K267" s="152">
        <f t="shared" si="61"/>
        <v>41892</v>
      </c>
      <c r="L267" s="141"/>
    </row>
    <row r="268" spans="1:12" ht="33.75" customHeight="1" hidden="1">
      <c r="A268" s="165" t="s">
        <v>257</v>
      </c>
      <c r="B268" s="148" t="s">
        <v>264</v>
      </c>
      <c r="C268" s="156">
        <v>41886</v>
      </c>
      <c r="D268" s="157">
        <f t="shared" si="50"/>
        <v>41886</v>
      </c>
      <c r="E268" s="157" t="s">
        <v>251</v>
      </c>
      <c r="F268" s="152">
        <f t="shared" si="51"/>
        <v>41888</v>
      </c>
      <c r="G268" s="152">
        <f t="shared" si="57"/>
        <v>41889</v>
      </c>
      <c r="H268" s="152">
        <f t="shared" si="58"/>
        <v>41892</v>
      </c>
      <c r="I268" s="152">
        <f t="shared" si="59"/>
        <v>41893</v>
      </c>
      <c r="J268" s="152">
        <f t="shared" si="60"/>
        <v>41895</v>
      </c>
      <c r="K268" s="152">
        <f t="shared" si="61"/>
        <v>41897</v>
      </c>
      <c r="L268" s="141"/>
    </row>
    <row r="269" spans="1:12" ht="33.75" customHeight="1" hidden="1">
      <c r="A269" s="147" t="s">
        <v>111</v>
      </c>
      <c r="B269" s="148" t="s">
        <v>265</v>
      </c>
      <c r="C269" s="156">
        <v>41894</v>
      </c>
      <c r="D269" s="157">
        <f t="shared" si="50"/>
        <v>41894</v>
      </c>
      <c r="E269" s="157" t="s">
        <v>251</v>
      </c>
      <c r="F269" s="152">
        <f t="shared" si="51"/>
        <v>41896</v>
      </c>
      <c r="G269" s="152">
        <f t="shared" si="57"/>
        <v>41897</v>
      </c>
      <c r="H269" s="152">
        <f t="shared" si="58"/>
        <v>41900</v>
      </c>
      <c r="I269" s="152">
        <f t="shared" si="59"/>
        <v>41901</v>
      </c>
      <c r="J269" s="152">
        <f t="shared" si="60"/>
        <v>41903</v>
      </c>
      <c r="K269" s="152">
        <f t="shared" si="61"/>
        <v>41905</v>
      </c>
      <c r="L269" s="141"/>
    </row>
    <row r="270" spans="1:12" ht="33.75" customHeight="1" hidden="1">
      <c r="A270" s="165" t="s">
        <v>257</v>
      </c>
      <c r="B270" s="148" t="s">
        <v>266</v>
      </c>
      <c r="C270" s="156">
        <v>41901</v>
      </c>
      <c r="D270" s="157">
        <f t="shared" si="50"/>
        <v>41901</v>
      </c>
      <c r="E270" s="157" t="s">
        <v>251</v>
      </c>
      <c r="F270" s="152">
        <f t="shared" si="51"/>
        <v>41903</v>
      </c>
      <c r="G270" s="152">
        <f t="shared" si="57"/>
        <v>41904</v>
      </c>
      <c r="H270" s="152">
        <f t="shared" si="58"/>
        <v>41907</v>
      </c>
      <c r="I270" s="152">
        <f t="shared" si="59"/>
        <v>41908</v>
      </c>
      <c r="J270" s="152">
        <f t="shared" si="60"/>
        <v>41910</v>
      </c>
      <c r="K270" s="152">
        <f t="shared" si="61"/>
        <v>41912</v>
      </c>
      <c r="L270" s="141"/>
    </row>
    <row r="271" spans="1:12" ht="33.75" customHeight="1" hidden="1">
      <c r="A271" s="147" t="s">
        <v>111</v>
      </c>
      <c r="B271" s="148" t="s">
        <v>267</v>
      </c>
      <c r="C271" s="156">
        <v>41909</v>
      </c>
      <c r="D271" s="157">
        <f t="shared" si="50"/>
        <v>41909</v>
      </c>
      <c r="E271" s="157" t="s">
        <v>251</v>
      </c>
      <c r="F271" s="152">
        <f t="shared" si="51"/>
        <v>41911</v>
      </c>
      <c r="G271" s="152">
        <f t="shared" si="57"/>
        <v>41912</v>
      </c>
      <c r="H271" s="152">
        <f t="shared" si="58"/>
        <v>41915</v>
      </c>
      <c r="I271" s="152">
        <f t="shared" si="59"/>
        <v>41916</v>
      </c>
      <c r="J271" s="152">
        <f t="shared" si="60"/>
        <v>41918</v>
      </c>
      <c r="K271" s="152">
        <f t="shared" si="61"/>
        <v>41920</v>
      </c>
      <c r="L271" s="141"/>
    </row>
    <row r="272" spans="1:12" ht="33.75" customHeight="1" hidden="1">
      <c r="A272" s="165" t="s">
        <v>257</v>
      </c>
      <c r="B272" s="148" t="s">
        <v>268</v>
      </c>
      <c r="C272" s="156">
        <v>41916</v>
      </c>
      <c r="D272" s="157">
        <f t="shared" si="50"/>
        <v>41916</v>
      </c>
      <c r="E272" s="157" t="s">
        <v>251</v>
      </c>
      <c r="F272" s="152">
        <f t="shared" si="51"/>
        <v>41918</v>
      </c>
      <c r="G272" s="152">
        <f t="shared" si="57"/>
        <v>41919</v>
      </c>
      <c r="H272" s="152">
        <f t="shared" si="58"/>
        <v>41922</v>
      </c>
      <c r="I272" s="152">
        <f t="shared" si="59"/>
        <v>41923</v>
      </c>
      <c r="J272" s="152">
        <f t="shared" si="60"/>
        <v>41925</v>
      </c>
      <c r="K272" s="152">
        <f t="shared" si="61"/>
        <v>41927</v>
      </c>
      <c r="L272" s="141"/>
    </row>
    <row r="273" spans="1:12" ht="33.75" customHeight="1" hidden="1">
      <c r="A273" s="147" t="s">
        <v>111</v>
      </c>
      <c r="B273" s="148" t="s">
        <v>269</v>
      </c>
      <c r="C273" s="156">
        <v>41923</v>
      </c>
      <c r="D273" s="157">
        <f t="shared" si="50"/>
        <v>41923</v>
      </c>
      <c r="E273" s="157" t="s">
        <v>251</v>
      </c>
      <c r="F273" s="152">
        <f t="shared" si="51"/>
        <v>41925</v>
      </c>
      <c r="G273" s="152">
        <f t="shared" si="57"/>
        <v>41926</v>
      </c>
      <c r="H273" s="152">
        <f t="shared" si="58"/>
        <v>41929</v>
      </c>
      <c r="I273" s="152">
        <f t="shared" si="59"/>
        <v>41930</v>
      </c>
      <c r="J273" s="152">
        <f t="shared" si="60"/>
        <v>41932</v>
      </c>
      <c r="K273" s="152">
        <f t="shared" si="61"/>
        <v>41934</v>
      </c>
      <c r="L273" s="141"/>
    </row>
    <row r="274" spans="1:12" ht="33.75" customHeight="1" hidden="1">
      <c r="A274" s="147" t="s">
        <v>111</v>
      </c>
      <c r="B274" s="148" t="s">
        <v>269</v>
      </c>
      <c r="C274" s="156">
        <v>41924</v>
      </c>
      <c r="D274" s="157">
        <f t="shared" si="50"/>
        <v>41924</v>
      </c>
      <c r="E274" s="157" t="s">
        <v>251</v>
      </c>
      <c r="F274" s="152">
        <f t="shared" si="51"/>
        <v>41926</v>
      </c>
      <c r="G274" s="152">
        <f t="shared" si="57"/>
        <v>41927</v>
      </c>
      <c r="H274" s="152">
        <f t="shared" si="58"/>
        <v>41930</v>
      </c>
      <c r="I274" s="152">
        <f t="shared" si="59"/>
        <v>41931</v>
      </c>
      <c r="J274" s="152">
        <f t="shared" si="60"/>
        <v>41933</v>
      </c>
      <c r="K274" s="152">
        <f t="shared" si="61"/>
        <v>41935</v>
      </c>
      <c r="L274" s="141"/>
    </row>
    <row r="275" spans="1:12" ht="33.75" customHeight="1" hidden="1">
      <c r="A275" s="165" t="s">
        <v>257</v>
      </c>
      <c r="B275" s="148" t="s">
        <v>270</v>
      </c>
      <c r="C275" s="156">
        <v>41931</v>
      </c>
      <c r="D275" s="157">
        <f t="shared" si="50"/>
        <v>41931</v>
      </c>
      <c r="E275" s="157" t="s">
        <v>251</v>
      </c>
      <c r="F275" s="152">
        <f t="shared" si="51"/>
        <v>41933</v>
      </c>
      <c r="G275" s="152">
        <f t="shared" si="57"/>
        <v>41934</v>
      </c>
      <c r="H275" s="152">
        <f t="shared" si="58"/>
        <v>41937</v>
      </c>
      <c r="I275" s="152">
        <f t="shared" si="59"/>
        <v>41938</v>
      </c>
      <c r="J275" s="152">
        <f t="shared" si="60"/>
        <v>41940</v>
      </c>
      <c r="K275" s="152">
        <f t="shared" si="61"/>
        <v>41942</v>
      </c>
      <c r="L275" s="141"/>
    </row>
    <row r="276" spans="1:12" ht="33.75" customHeight="1" hidden="1">
      <c r="A276" s="147" t="s">
        <v>111</v>
      </c>
      <c r="B276" s="148" t="s">
        <v>271</v>
      </c>
      <c r="C276" s="156">
        <v>41941</v>
      </c>
      <c r="D276" s="157">
        <f t="shared" si="50"/>
        <v>41941</v>
      </c>
      <c r="E276" s="157" t="s">
        <v>251</v>
      </c>
      <c r="F276" s="152">
        <f t="shared" si="51"/>
        <v>41943</v>
      </c>
      <c r="G276" s="152">
        <f t="shared" si="57"/>
        <v>41944</v>
      </c>
      <c r="H276" s="152">
        <f t="shared" si="58"/>
        <v>41947</v>
      </c>
      <c r="I276" s="152">
        <f t="shared" si="59"/>
        <v>41948</v>
      </c>
      <c r="J276" s="152">
        <f t="shared" si="60"/>
        <v>41950</v>
      </c>
      <c r="K276" s="152">
        <f t="shared" si="61"/>
        <v>41952</v>
      </c>
      <c r="L276" s="141"/>
    </row>
    <row r="277" spans="1:12" ht="33.75" customHeight="1" hidden="1">
      <c r="A277" s="165" t="s">
        <v>257</v>
      </c>
      <c r="B277" s="148" t="s">
        <v>272</v>
      </c>
      <c r="C277" s="156">
        <v>41947</v>
      </c>
      <c r="D277" s="157">
        <f t="shared" si="50"/>
        <v>41947</v>
      </c>
      <c r="E277" s="157" t="s">
        <v>251</v>
      </c>
      <c r="F277" s="152">
        <f t="shared" si="51"/>
        <v>41949</v>
      </c>
      <c r="G277" s="152">
        <f t="shared" si="57"/>
        <v>41950</v>
      </c>
      <c r="H277" s="152">
        <f t="shared" si="58"/>
        <v>41953</v>
      </c>
      <c r="I277" s="152">
        <f t="shared" si="59"/>
        <v>41954</v>
      </c>
      <c r="J277" s="152">
        <f t="shared" si="60"/>
        <v>41956</v>
      </c>
      <c r="K277" s="152">
        <f t="shared" si="61"/>
        <v>41958</v>
      </c>
      <c r="L277" s="141"/>
    </row>
    <row r="278" spans="1:12" ht="33.75" customHeight="1" hidden="1">
      <c r="A278" s="147" t="s">
        <v>111</v>
      </c>
      <c r="B278" s="148" t="s">
        <v>273</v>
      </c>
      <c r="C278" s="156">
        <v>41958</v>
      </c>
      <c r="D278" s="157">
        <f t="shared" si="50"/>
        <v>41958</v>
      </c>
      <c r="E278" s="157" t="s">
        <v>251</v>
      </c>
      <c r="F278" s="152">
        <f t="shared" si="51"/>
        <v>41960</v>
      </c>
      <c r="G278" s="152">
        <f t="shared" si="57"/>
        <v>41961</v>
      </c>
      <c r="H278" s="202" t="s">
        <v>274</v>
      </c>
      <c r="I278" s="152">
        <f t="shared" si="59"/>
        <v>41965</v>
      </c>
      <c r="J278" s="152">
        <f t="shared" si="60"/>
        <v>41967</v>
      </c>
      <c r="K278" s="152" t="e">
        <f>#REF!+4</f>
        <v>#REF!</v>
      </c>
      <c r="L278" s="141"/>
    </row>
    <row r="279" spans="1:12" ht="33.75" customHeight="1" hidden="1">
      <c r="A279" s="165" t="s">
        <v>257</v>
      </c>
      <c r="B279" s="148" t="s">
        <v>275</v>
      </c>
      <c r="C279" s="156">
        <v>41962</v>
      </c>
      <c r="D279" s="157">
        <f t="shared" si="50"/>
        <v>41962</v>
      </c>
      <c r="E279" s="157" t="s">
        <v>251</v>
      </c>
      <c r="F279" s="152">
        <f t="shared" si="51"/>
        <v>41964</v>
      </c>
      <c r="G279" s="152">
        <f t="shared" si="57"/>
        <v>41965</v>
      </c>
      <c r="H279" s="203">
        <f>C279+6</f>
        <v>41968</v>
      </c>
      <c r="I279" s="152">
        <f t="shared" si="59"/>
        <v>41969</v>
      </c>
      <c r="J279" s="152">
        <f t="shared" si="60"/>
        <v>41971</v>
      </c>
      <c r="K279" s="152">
        <f>I278+4</f>
        <v>41969</v>
      </c>
      <c r="L279" s="141"/>
    </row>
    <row r="280" spans="1:12" ht="33.75" customHeight="1" hidden="1">
      <c r="A280" s="147" t="s">
        <v>111</v>
      </c>
      <c r="B280" s="148" t="s">
        <v>276</v>
      </c>
      <c r="C280" s="156">
        <v>41972</v>
      </c>
      <c r="D280" s="157">
        <f t="shared" si="50"/>
        <v>41972</v>
      </c>
      <c r="E280" s="157" t="s">
        <v>251</v>
      </c>
      <c r="F280" s="152">
        <f t="shared" si="51"/>
        <v>41974</v>
      </c>
      <c r="G280" s="152">
        <f t="shared" si="57"/>
        <v>41975</v>
      </c>
      <c r="H280" s="152">
        <f>C280+6</f>
        <v>41978</v>
      </c>
      <c r="I280" s="152">
        <f t="shared" si="59"/>
        <v>41979</v>
      </c>
      <c r="J280" s="152">
        <f t="shared" si="60"/>
        <v>41981</v>
      </c>
      <c r="K280" s="152">
        <f>I280+4</f>
        <v>41983</v>
      </c>
      <c r="L280" s="141"/>
    </row>
    <row r="281" spans="1:12" ht="33.75" customHeight="1" hidden="1">
      <c r="A281" s="165" t="s">
        <v>257</v>
      </c>
      <c r="B281" s="148" t="s">
        <v>277</v>
      </c>
      <c r="C281" s="156">
        <v>41976</v>
      </c>
      <c r="D281" s="157">
        <f t="shared" si="50"/>
        <v>41976</v>
      </c>
      <c r="E281" s="157" t="s">
        <v>251</v>
      </c>
      <c r="F281" s="152">
        <f t="shared" si="51"/>
        <v>41978</v>
      </c>
      <c r="G281" s="152">
        <f t="shared" si="57"/>
        <v>41979</v>
      </c>
      <c r="H281" s="203">
        <f>C281+6</f>
        <v>41982</v>
      </c>
      <c r="I281" s="152">
        <f t="shared" si="59"/>
        <v>41983</v>
      </c>
      <c r="J281" s="152">
        <f t="shared" si="60"/>
        <v>41985</v>
      </c>
      <c r="K281" s="152">
        <f>I280+4</f>
        <v>41983</v>
      </c>
      <c r="L281" s="141"/>
    </row>
    <row r="282" spans="1:12" ht="33.75" customHeight="1" hidden="1">
      <c r="A282" s="147" t="s">
        <v>111</v>
      </c>
      <c r="B282" s="148" t="s">
        <v>278</v>
      </c>
      <c r="C282" s="156">
        <v>41986</v>
      </c>
      <c r="D282" s="157">
        <f t="shared" si="50"/>
        <v>41986</v>
      </c>
      <c r="E282" s="157" t="s">
        <v>251</v>
      </c>
      <c r="F282" s="152">
        <f t="shared" si="51"/>
        <v>41988</v>
      </c>
      <c r="G282" s="152">
        <f t="shared" si="57"/>
        <v>41989</v>
      </c>
      <c r="H282" s="204" t="s">
        <v>274</v>
      </c>
      <c r="I282" s="152">
        <f t="shared" si="59"/>
        <v>41993</v>
      </c>
      <c r="J282" s="152">
        <f t="shared" si="60"/>
        <v>41995</v>
      </c>
      <c r="K282" s="152">
        <f>I282+4</f>
        <v>41997</v>
      </c>
      <c r="L282" s="141"/>
    </row>
    <row r="283" spans="1:12" ht="33.75" customHeight="1" hidden="1">
      <c r="A283" s="165" t="s">
        <v>257</v>
      </c>
      <c r="B283" s="148" t="s">
        <v>279</v>
      </c>
      <c r="C283" s="156">
        <v>41992</v>
      </c>
      <c r="D283" s="157">
        <f t="shared" si="50"/>
        <v>41992</v>
      </c>
      <c r="E283" s="157" t="s">
        <v>251</v>
      </c>
      <c r="F283" s="152">
        <f t="shared" si="51"/>
        <v>41994</v>
      </c>
      <c r="G283" s="152">
        <f t="shared" si="57"/>
        <v>41995</v>
      </c>
      <c r="H283" s="203">
        <f aca="true" t="shared" si="62" ref="H283:H301">C283+6</f>
        <v>41998</v>
      </c>
      <c r="I283" s="152">
        <f t="shared" si="59"/>
        <v>41999</v>
      </c>
      <c r="J283" s="152">
        <f t="shared" si="60"/>
        <v>42001</v>
      </c>
      <c r="K283" s="152">
        <f>I282+4</f>
        <v>41997</v>
      </c>
      <c r="L283" s="141"/>
    </row>
    <row r="284" spans="1:12" ht="33.75" customHeight="1" hidden="1">
      <c r="A284" s="147" t="s">
        <v>111</v>
      </c>
      <c r="B284" s="148" t="s">
        <v>258</v>
      </c>
      <c r="C284" s="156">
        <v>41999</v>
      </c>
      <c r="D284" s="157">
        <f t="shared" si="50"/>
        <v>41999</v>
      </c>
      <c r="E284" s="157" t="s">
        <v>251</v>
      </c>
      <c r="F284" s="152">
        <f t="shared" si="51"/>
        <v>42001</v>
      </c>
      <c r="G284" s="152">
        <f t="shared" si="57"/>
        <v>42002</v>
      </c>
      <c r="H284" s="152">
        <f t="shared" si="62"/>
        <v>42005</v>
      </c>
      <c r="I284" s="152">
        <f t="shared" si="59"/>
        <v>42006</v>
      </c>
      <c r="J284" s="152">
        <f t="shared" si="60"/>
        <v>42008</v>
      </c>
      <c r="K284" s="152">
        <f>I284+4</f>
        <v>42010</v>
      </c>
      <c r="L284" s="141"/>
    </row>
    <row r="285" spans="1:12" ht="33.75" customHeight="1" hidden="1">
      <c r="A285" s="165" t="s">
        <v>257</v>
      </c>
      <c r="B285" s="148" t="s">
        <v>280</v>
      </c>
      <c r="C285" s="156">
        <v>42005</v>
      </c>
      <c r="D285" s="157">
        <f t="shared" si="50"/>
        <v>42005</v>
      </c>
      <c r="E285" s="157" t="s">
        <v>251</v>
      </c>
      <c r="F285" s="152">
        <f t="shared" si="51"/>
        <v>42007</v>
      </c>
      <c r="G285" s="152">
        <f t="shared" si="57"/>
        <v>42008</v>
      </c>
      <c r="H285" s="203">
        <f t="shared" si="62"/>
        <v>42011</v>
      </c>
      <c r="I285" s="152">
        <f t="shared" si="59"/>
        <v>42012</v>
      </c>
      <c r="J285" s="152">
        <f t="shared" si="60"/>
        <v>42014</v>
      </c>
      <c r="K285" s="152">
        <f>I284+4</f>
        <v>42010</v>
      </c>
      <c r="L285" s="141"/>
    </row>
    <row r="286" spans="1:12" ht="33.75" customHeight="1" hidden="1">
      <c r="A286" s="147" t="s">
        <v>111</v>
      </c>
      <c r="B286" s="148" t="s">
        <v>259</v>
      </c>
      <c r="C286" s="156">
        <v>42013</v>
      </c>
      <c r="D286" s="157">
        <f t="shared" si="50"/>
        <v>42013</v>
      </c>
      <c r="E286" s="157" t="s">
        <v>251</v>
      </c>
      <c r="F286" s="152">
        <f t="shared" si="51"/>
        <v>42015</v>
      </c>
      <c r="G286" s="152">
        <f t="shared" si="57"/>
        <v>42016</v>
      </c>
      <c r="H286" s="152">
        <f t="shared" si="62"/>
        <v>42019</v>
      </c>
      <c r="I286" s="152">
        <f t="shared" si="59"/>
        <v>42020</v>
      </c>
      <c r="J286" s="152">
        <f t="shared" si="60"/>
        <v>42022</v>
      </c>
      <c r="K286" s="152">
        <f>I286+4</f>
        <v>42024</v>
      </c>
      <c r="L286" s="141"/>
    </row>
    <row r="287" spans="1:12" ht="33.75" customHeight="1" hidden="1">
      <c r="A287" s="165" t="s">
        <v>257</v>
      </c>
      <c r="B287" s="148" t="s">
        <v>178</v>
      </c>
      <c r="C287" s="156">
        <v>42022</v>
      </c>
      <c r="D287" s="157">
        <f t="shared" si="50"/>
        <v>42022</v>
      </c>
      <c r="E287" s="157" t="s">
        <v>251</v>
      </c>
      <c r="F287" s="152">
        <f t="shared" si="51"/>
        <v>42024</v>
      </c>
      <c r="G287" s="152">
        <f t="shared" si="57"/>
        <v>42025</v>
      </c>
      <c r="H287" s="203">
        <f t="shared" si="62"/>
        <v>42028</v>
      </c>
      <c r="I287" s="152">
        <f t="shared" si="59"/>
        <v>42029</v>
      </c>
      <c r="J287" s="152">
        <f t="shared" si="60"/>
        <v>42031</v>
      </c>
      <c r="K287" s="152">
        <f>I286+4</f>
        <v>42024</v>
      </c>
      <c r="L287" s="141"/>
    </row>
    <row r="288" spans="1:12" ht="33.75" customHeight="1" hidden="1">
      <c r="A288" s="147" t="s">
        <v>111</v>
      </c>
      <c r="B288" s="148" t="s">
        <v>260</v>
      </c>
      <c r="C288" s="156">
        <v>42029</v>
      </c>
      <c r="D288" s="157">
        <f t="shared" si="50"/>
        <v>42029</v>
      </c>
      <c r="E288" s="157" t="s">
        <v>251</v>
      </c>
      <c r="F288" s="152">
        <f t="shared" si="51"/>
        <v>42031</v>
      </c>
      <c r="G288" s="152">
        <f t="shared" si="57"/>
        <v>42032</v>
      </c>
      <c r="H288" s="152">
        <f t="shared" si="62"/>
        <v>42035</v>
      </c>
      <c r="I288" s="152">
        <f t="shared" si="59"/>
        <v>42036</v>
      </c>
      <c r="J288" s="152">
        <f t="shared" si="60"/>
        <v>42038</v>
      </c>
      <c r="K288" s="152">
        <f>I288+4</f>
        <v>42040</v>
      </c>
      <c r="L288" s="141"/>
    </row>
    <row r="289" spans="1:12" ht="33.75" customHeight="1" hidden="1">
      <c r="A289" s="205" t="s">
        <v>257</v>
      </c>
      <c r="B289" s="148" t="s">
        <v>180</v>
      </c>
      <c r="C289" s="156">
        <v>42037</v>
      </c>
      <c r="D289" s="157">
        <f t="shared" si="50"/>
        <v>42037</v>
      </c>
      <c r="E289" s="157" t="s">
        <v>251</v>
      </c>
      <c r="F289" s="152">
        <f t="shared" si="51"/>
        <v>42039</v>
      </c>
      <c r="G289" s="152">
        <f t="shared" si="57"/>
        <v>42040</v>
      </c>
      <c r="H289" s="206">
        <f t="shared" si="62"/>
        <v>42043</v>
      </c>
      <c r="I289" s="152">
        <f t="shared" si="59"/>
        <v>42044</v>
      </c>
      <c r="J289" s="152">
        <f t="shared" si="60"/>
        <v>42046</v>
      </c>
      <c r="K289" s="152">
        <f>I288+4</f>
        <v>42040</v>
      </c>
      <c r="L289" s="141"/>
    </row>
    <row r="290" spans="1:12" ht="33.75" customHeight="1" hidden="1">
      <c r="A290" s="147" t="s">
        <v>111</v>
      </c>
      <c r="B290" s="148" t="s">
        <v>180</v>
      </c>
      <c r="C290" s="156">
        <v>42044</v>
      </c>
      <c r="D290" s="157">
        <f t="shared" si="50"/>
        <v>42044</v>
      </c>
      <c r="E290" s="157" t="s">
        <v>251</v>
      </c>
      <c r="F290" s="152">
        <f t="shared" si="51"/>
        <v>42046</v>
      </c>
      <c r="G290" s="152">
        <f t="shared" si="57"/>
        <v>42047</v>
      </c>
      <c r="H290" s="152">
        <f t="shared" si="62"/>
        <v>42050</v>
      </c>
      <c r="I290" s="152">
        <f t="shared" si="59"/>
        <v>42051</v>
      </c>
      <c r="J290" s="152">
        <f t="shared" si="60"/>
        <v>42053</v>
      </c>
      <c r="K290" s="152">
        <f>I290+4</f>
        <v>42055</v>
      </c>
      <c r="L290" s="141"/>
    </row>
    <row r="291" spans="1:12" ht="33.75" customHeight="1" hidden="1">
      <c r="A291" s="205" t="s">
        <v>257</v>
      </c>
      <c r="B291" s="148" t="s">
        <v>182</v>
      </c>
      <c r="C291" s="156">
        <v>42053</v>
      </c>
      <c r="D291" s="157">
        <f t="shared" si="50"/>
        <v>42053</v>
      </c>
      <c r="E291" s="157" t="s">
        <v>251</v>
      </c>
      <c r="F291" s="152">
        <f t="shared" si="51"/>
        <v>42055</v>
      </c>
      <c r="G291" s="152">
        <f t="shared" si="57"/>
        <v>42056</v>
      </c>
      <c r="H291" s="206">
        <f t="shared" si="62"/>
        <v>42059</v>
      </c>
      <c r="I291" s="152">
        <f t="shared" si="59"/>
        <v>42060</v>
      </c>
      <c r="J291" s="152">
        <f t="shared" si="60"/>
        <v>42062</v>
      </c>
      <c r="K291" s="152">
        <f>I290+4</f>
        <v>42055</v>
      </c>
      <c r="L291" s="141"/>
    </row>
    <row r="292" spans="1:12" ht="33.75" customHeight="1" hidden="1">
      <c r="A292" s="147" t="s">
        <v>111</v>
      </c>
      <c r="B292" s="148" t="s">
        <v>182</v>
      </c>
      <c r="C292" s="156">
        <v>42060</v>
      </c>
      <c r="D292" s="157">
        <f t="shared" si="50"/>
        <v>42060</v>
      </c>
      <c r="E292" s="157" t="s">
        <v>251</v>
      </c>
      <c r="F292" s="152">
        <f t="shared" si="51"/>
        <v>42062</v>
      </c>
      <c r="G292" s="152">
        <f t="shared" si="57"/>
        <v>42063</v>
      </c>
      <c r="H292" s="152">
        <f t="shared" si="62"/>
        <v>42066</v>
      </c>
      <c r="I292" s="152">
        <f t="shared" si="59"/>
        <v>42067</v>
      </c>
      <c r="J292" s="152">
        <f t="shared" si="60"/>
        <v>42069</v>
      </c>
      <c r="K292" s="152">
        <f>I292+4</f>
        <v>42071</v>
      </c>
      <c r="L292" s="141"/>
    </row>
    <row r="293" spans="1:12" ht="33.75" customHeight="1" hidden="1">
      <c r="A293" s="205" t="s">
        <v>257</v>
      </c>
      <c r="B293" s="148" t="s">
        <v>184</v>
      </c>
      <c r="C293" s="156">
        <v>42067</v>
      </c>
      <c r="D293" s="157">
        <f t="shared" si="50"/>
        <v>42067</v>
      </c>
      <c r="E293" s="157" t="s">
        <v>251</v>
      </c>
      <c r="F293" s="152">
        <f t="shared" si="51"/>
        <v>42069</v>
      </c>
      <c r="G293" s="152">
        <f t="shared" si="57"/>
        <v>42070</v>
      </c>
      <c r="H293" s="206">
        <f t="shared" si="62"/>
        <v>42073</v>
      </c>
      <c r="I293" s="152">
        <f t="shared" si="59"/>
        <v>42074</v>
      </c>
      <c r="J293" s="152">
        <f t="shared" si="60"/>
        <v>42076</v>
      </c>
      <c r="K293" s="152">
        <f>I292+4</f>
        <v>42071</v>
      </c>
      <c r="L293" s="141"/>
    </row>
    <row r="294" spans="1:12" ht="33.75" customHeight="1" hidden="1">
      <c r="A294" s="147" t="s">
        <v>111</v>
      </c>
      <c r="B294" s="148" t="s">
        <v>184</v>
      </c>
      <c r="C294" s="156">
        <v>42075</v>
      </c>
      <c r="D294" s="157">
        <f t="shared" si="50"/>
        <v>42075</v>
      </c>
      <c r="E294" s="157" t="s">
        <v>251</v>
      </c>
      <c r="F294" s="152">
        <f t="shared" si="51"/>
        <v>42077</v>
      </c>
      <c r="G294" s="152">
        <f t="shared" si="57"/>
        <v>42078</v>
      </c>
      <c r="H294" s="152">
        <f t="shared" si="62"/>
        <v>42081</v>
      </c>
      <c r="I294" s="152">
        <f t="shared" si="59"/>
        <v>42082</v>
      </c>
      <c r="J294" s="152">
        <f t="shared" si="60"/>
        <v>42084</v>
      </c>
      <c r="K294" s="152">
        <f>I294+4</f>
        <v>42086</v>
      </c>
      <c r="L294" s="141"/>
    </row>
    <row r="295" spans="1:12" ht="33.75" customHeight="1" hidden="1">
      <c r="A295" s="205" t="s">
        <v>257</v>
      </c>
      <c r="B295" s="148" t="s">
        <v>186</v>
      </c>
      <c r="C295" s="156">
        <v>42082</v>
      </c>
      <c r="D295" s="157">
        <f t="shared" si="50"/>
        <v>42082</v>
      </c>
      <c r="E295" s="157" t="s">
        <v>251</v>
      </c>
      <c r="F295" s="152">
        <f t="shared" si="51"/>
        <v>42084</v>
      </c>
      <c r="G295" s="152">
        <f t="shared" si="57"/>
        <v>42085</v>
      </c>
      <c r="H295" s="206">
        <f t="shared" si="62"/>
        <v>42088</v>
      </c>
      <c r="I295" s="152">
        <f t="shared" si="59"/>
        <v>42089</v>
      </c>
      <c r="J295" s="152">
        <f t="shared" si="60"/>
        <v>42091</v>
      </c>
      <c r="K295" s="152">
        <f>I294+4</f>
        <v>42086</v>
      </c>
      <c r="L295" s="141"/>
    </row>
    <row r="296" spans="1:12" ht="33.75" customHeight="1" hidden="1">
      <c r="A296" s="147" t="s">
        <v>111</v>
      </c>
      <c r="B296" s="148" t="s">
        <v>186</v>
      </c>
      <c r="C296" s="156">
        <v>42090</v>
      </c>
      <c r="D296" s="157">
        <f t="shared" si="50"/>
        <v>42090</v>
      </c>
      <c r="E296" s="157" t="s">
        <v>251</v>
      </c>
      <c r="F296" s="152">
        <f t="shared" si="51"/>
        <v>42092</v>
      </c>
      <c r="G296" s="152">
        <f t="shared" si="57"/>
        <v>42093</v>
      </c>
      <c r="H296" s="152">
        <f t="shared" si="62"/>
        <v>42096</v>
      </c>
      <c r="I296" s="152">
        <f t="shared" si="59"/>
        <v>42097</v>
      </c>
      <c r="J296" s="152">
        <f t="shared" si="60"/>
        <v>42099</v>
      </c>
      <c r="K296" s="152">
        <f>I296+4</f>
        <v>42101</v>
      </c>
      <c r="L296" s="141"/>
    </row>
    <row r="297" spans="1:12" ht="33.75" customHeight="1" hidden="1">
      <c r="A297" s="205" t="s">
        <v>257</v>
      </c>
      <c r="B297" s="148" t="s">
        <v>188</v>
      </c>
      <c r="C297" s="156">
        <v>42096</v>
      </c>
      <c r="D297" s="157">
        <f t="shared" si="50"/>
        <v>42096</v>
      </c>
      <c r="E297" s="157" t="s">
        <v>251</v>
      </c>
      <c r="F297" s="152">
        <f t="shared" si="51"/>
        <v>42098</v>
      </c>
      <c r="G297" s="152">
        <f t="shared" si="57"/>
        <v>42099</v>
      </c>
      <c r="H297" s="206">
        <f t="shared" si="62"/>
        <v>42102</v>
      </c>
      <c r="I297" s="152">
        <f t="shared" si="59"/>
        <v>42103</v>
      </c>
      <c r="J297" s="152">
        <f t="shared" si="60"/>
        <v>42105</v>
      </c>
      <c r="K297" s="152">
        <f>I296+4</f>
        <v>42101</v>
      </c>
      <c r="L297" s="141"/>
    </row>
    <row r="298" spans="1:12" ht="33.75" customHeight="1" hidden="1">
      <c r="A298" s="147" t="s">
        <v>281</v>
      </c>
      <c r="B298" s="148" t="s">
        <v>192</v>
      </c>
      <c r="C298" s="156">
        <v>42104</v>
      </c>
      <c r="D298" s="157">
        <f t="shared" si="50"/>
        <v>42104</v>
      </c>
      <c r="E298" s="157" t="s">
        <v>251</v>
      </c>
      <c r="F298" s="152">
        <f t="shared" si="51"/>
        <v>42106</v>
      </c>
      <c r="G298" s="152">
        <f t="shared" si="57"/>
        <v>42107</v>
      </c>
      <c r="H298" s="152">
        <f t="shared" si="62"/>
        <v>42110</v>
      </c>
      <c r="I298" s="152">
        <f t="shared" si="59"/>
        <v>42111</v>
      </c>
      <c r="J298" s="152">
        <f t="shared" si="60"/>
        <v>42113</v>
      </c>
      <c r="K298" s="152">
        <f>I298+4</f>
        <v>42115</v>
      </c>
      <c r="L298" s="141"/>
    </row>
    <row r="299" spans="1:12" ht="33.75" customHeight="1" hidden="1">
      <c r="A299" s="205" t="s">
        <v>257</v>
      </c>
      <c r="B299" s="148" t="s">
        <v>192</v>
      </c>
      <c r="C299" s="156">
        <v>42111</v>
      </c>
      <c r="D299" s="157">
        <f t="shared" si="50"/>
        <v>42111</v>
      </c>
      <c r="E299" s="157" t="s">
        <v>251</v>
      </c>
      <c r="F299" s="152">
        <f t="shared" si="51"/>
        <v>42113</v>
      </c>
      <c r="G299" s="152">
        <f t="shared" si="57"/>
        <v>42114</v>
      </c>
      <c r="H299" s="206">
        <f t="shared" si="62"/>
        <v>42117</v>
      </c>
      <c r="I299" s="152">
        <f t="shared" si="59"/>
        <v>42118</v>
      </c>
      <c r="J299" s="152">
        <f t="shared" si="60"/>
        <v>42120</v>
      </c>
      <c r="K299" s="152">
        <f>I298+4</f>
        <v>42115</v>
      </c>
      <c r="L299" s="141"/>
    </row>
    <row r="300" spans="1:12" ht="33.75" customHeight="1" hidden="1">
      <c r="A300" s="147" t="s">
        <v>281</v>
      </c>
      <c r="B300" s="148" t="s">
        <v>194</v>
      </c>
      <c r="C300" s="156">
        <v>42119</v>
      </c>
      <c r="D300" s="157">
        <f t="shared" si="50"/>
        <v>42119</v>
      </c>
      <c r="E300" s="157" t="s">
        <v>251</v>
      </c>
      <c r="F300" s="152">
        <f t="shared" si="51"/>
        <v>42121</v>
      </c>
      <c r="G300" s="152">
        <f t="shared" si="57"/>
        <v>42122</v>
      </c>
      <c r="H300" s="152">
        <f t="shared" si="62"/>
        <v>42125</v>
      </c>
      <c r="I300" s="152">
        <f t="shared" si="59"/>
        <v>42126</v>
      </c>
      <c r="J300" s="152">
        <f t="shared" si="60"/>
        <v>42128</v>
      </c>
      <c r="K300" s="152">
        <f aca="true" t="shared" si="63" ref="K300:K311">I300+8</f>
        <v>42134</v>
      </c>
      <c r="L300" s="141"/>
    </row>
    <row r="301" spans="1:12" ht="33.75" customHeight="1" hidden="1">
      <c r="A301" s="205" t="s">
        <v>257</v>
      </c>
      <c r="B301" s="148" t="s">
        <v>194</v>
      </c>
      <c r="C301" s="156">
        <v>42126</v>
      </c>
      <c r="D301" s="157">
        <f t="shared" si="50"/>
        <v>42126</v>
      </c>
      <c r="E301" s="157" t="s">
        <v>251</v>
      </c>
      <c r="F301" s="152">
        <f t="shared" si="51"/>
        <v>42128</v>
      </c>
      <c r="G301" s="152">
        <f t="shared" si="57"/>
        <v>42129</v>
      </c>
      <c r="H301" s="206">
        <f t="shared" si="62"/>
        <v>42132</v>
      </c>
      <c r="I301" s="152">
        <f t="shared" si="59"/>
        <v>42133</v>
      </c>
      <c r="J301" s="152">
        <f t="shared" si="60"/>
        <v>42135</v>
      </c>
      <c r="K301" s="152">
        <f t="shared" si="63"/>
        <v>42141</v>
      </c>
      <c r="L301" s="141"/>
    </row>
    <row r="302" spans="1:12" ht="33.75" customHeight="1" hidden="1">
      <c r="A302" s="147" t="s">
        <v>281</v>
      </c>
      <c r="B302" s="148" t="s">
        <v>196</v>
      </c>
      <c r="C302" s="156">
        <v>42133</v>
      </c>
      <c r="D302" s="157">
        <f t="shared" si="50"/>
        <v>42133</v>
      </c>
      <c r="E302" s="157" t="s">
        <v>251</v>
      </c>
      <c r="F302" s="152">
        <f t="shared" si="51"/>
        <v>42135</v>
      </c>
      <c r="G302" s="152">
        <f t="shared" si="57"/>
        <v>42136</v>
      </c>
      <c r="H302" s="172" t="s">
        <v>205</v>
      </c>
      <c r="I302" s="152">
        <f t="shared" si="59"/>
        <v>42140</v>
      </c>
      <c r="J302" s="152">
        <f t="shared" si="60"/>
        <v>42142</v>
      </c>
      <c r="K302" s="152">
        <f t="shared" si="63"/>
        <v>42148</v>
      </c>
      <c r="L302" s="141"/>
    </row>
    <row r="303" spans="1:12" ht="33.75" customHeight="1" hidden="1">
      <c r="A303" s="205" t="s">
        <v>257</v>
      </c>
      <c r="B303" s="148" t="s">
        <v>196</v>
      </c>
      <c r="C303" s="156">
        <v>42138</v>
      </c>
      <c r="D303" s="157">
        <f t="shared" si="50"/>
        <v>42138</v>
      </c>
      <c r="E303" s="157" t="s">
        <v>251</v>
      </c>
      <c r="F303" s="152">
        <f t="shared" si="51"/>
        <v>42140</v>
      </c>
      <c r="G303" s="152">
        <f t="shared" si="57"/>
        <v>42141</v>
      </c>
      <c r="H303" s="206">
        <f aca="true" t="shared" si="64" ref="H303:H308">C303+6</f>
        <v>42144</v>
      </c>
      <c r="I303" s="152">
        <f t="shared" si="59"/>
        <v>42145</v>
      </c>
      <c r="J303" s="152">
        <f t="shared" si="60"/>
        <v>42147</v>
      </c>
      <c r="K303" s="152">
        <f t="shared" si="63"/>
        <v>42153</v>
      </c>
      <c r="L303" s="141"/>
    </row>
    <row r="304" spans="1:12" ht="33.75" customHeight="1" hidden="1">
      <c r="A304" s="147" t="s">
        <v>281</v>
      </c>
      <c r="B304" s="148" t="s">
        <v>198</v>
      </c>
      <c r="C304" s="156">
        <v>42146</v>
      </c>
      <c r="D304" s="157">
        <f t="shared" si="50"/>
        <v>42146</v>
      </c>
      <c r="E304" s="157" t="s">
        <v>251</v>
      </c>
      <c r="F304" s="152">
        <f t="shared" si="51"/>
        <v>42148</v>
      </c>
      <c r="G304" s="167">
        <f>C304+3</f>
        <v>42149</v>
      </c>
      <c r="H304" s="152">
        <f t="shared" si="64"/>
        <v>42152</v>
      </c>
      <c r="I304" s="152">
        <f t="shared" si="59"/>
        <v>42153</v>
      </c>
      <c r="J304" s="152">
        <f t="shared" si="60"/>
        <v>42155</v>
      </c>
      <c r="K304" s="152">
        <f t="shared" si="63"/>
        <v>42161</v>
      </c>
      <c r="L304" s="141"/>
    </row>
    <row r="305" spans="1:12" ht="33.75" customHeight="1" hidden="1">
      <c r="A305" s="205" t="s">
        <v>257</v>
      </c>
      <c r="B305" s="148" t="s">
        <v>198</v>
      </c>
      <c r="C305" s="156">
        <v>42153</v>
      </c>
      <c r="D305" s="157">
        <f t="shared" si="50"/>
        <v>42153</v>
      </c>
      <c r="E305" s="157" t="s">
        <v>251</v>
      </c>
      <c r="F305" s="152">
        <f t="shared" si="51"/>
        <v>42155</v>
      </c>
      <c r="G305" s="168" t="s">
        <v>205</v>
      </c>
      <c r="H305" s="206">
        <f t="shared" si="64"/>
        <v>42159</v>
      </c>
      <c r="I305" s="152">
        <f t="shared" si="59"/>
        <v>42160</v>
      </c>
      <c r="J305" s="152">
        <f t="shared" si="60"/>
        <v>42162</v>
      </c>
      <c r="K305" s="152">
        <f t="shared" si="63"/>
        <v>42168</v>
      </c>
      <c r="L305" s="141"/>
    </row>
    <row r="306" spans="1:12" ht="33.75" customHeight="1" hidden="1">
      <c r="A306" s="147" t="s">
        <v>281</v>
      </c>
      <c r="B306" s="148" t="s">
        <v>200</v>
      </c>
      <c r="C306" s="156">
        <v>42161</v>
      </c>
      <c r="D306" s="157">
        <f t="shared" si="50"/>
        <v>42161</v>
      </c>
      <c r="E306" s="157" t="s">
        <v>251</v>
      </c>
      <c r="F306" s="152">
        <f t="shared" si="51"/>
        <v>42163</v>
      </c>
      <c r="G306" s="152">
        <f t="shared" si="57"/>
        <v>42164</v>
      </c>
      <c r="H306" s="168" t="s">
        <v>205</v>
      </c>
      <c r="I306" s="152">
        <f t="shared" si="59"/>
        <v>42168</v>
      </c>
      <c r="J306" s="152">
        <f t="shared" si="60"/>
        <v>42170</v>
      </c>
      <c r="K306" s="152">
        <f t="shared" si="63"/>
        <v>42176</v>
      </c>
      <c r="L306" s="141"/>
    </row>
    <row r="307" spans="1:12" ht="33.75" customHeight="1" hidden="1">
      <c r="A307" s="205" t="s">
        <v>257</v>
      </c>
      <c r="B307" s="148" t="s">
        <v>200</v>
      </c>
      <c r="C307" s="156">
        <v>42170</v>
      </c>
      <c r="D307" s="157">
        <f aca="true" t="shared" si="65" ref="D307:D370">C307</f>
        <v>42170</v>
      </c>
      <c r="E307" s="157" t="s">
        <v>251</v>
      </c>
      <c r="F307" s="152">
        <f aca="true" t="shared" si="66" ref="F307:F370">C307+2</f>
        <v>42172</v>
      </c>
      <c r="G307" s="152">
        <f t="shared" si="57"/>
        <v>42173</v>
      </c>
      <c r="H307" s="207" t="s">
        <v>282</v>
      </c>
      <c r="I307" s="152">
        <f t="shared" si="59"/>
        <v>42177</v>
      </c>
      <c r="J307" s="152">
        <f t="shared" si="60"/>
        <v>42179</v>
      </c>
      <c r="K307" s="152">
        <f t="shared" si="63"/>
        <v>42185</v>
      </c>
      <c r="L307" s="141"/>
    </row>
    <row r="308" spans="1:12" ht="33.75" customHeight="1" hidden="1">
      <c r="A308" s="147" t="s">
        <v>281</v>
      </c>
      <c r="B308" s="148" t="s">
        <v>202</v>
      </c>
      <c r="C308" s="156">
        <v>42174</v>
      </c>
      <c r="D308" s="157">
        <f t="shared" si="65"/>
        <v>42174</v>
      </c>
      <c r="E308" s="157" t="s">
        <v>251</v>
      </c>
      <c r="F308" s="152">
        <f t="shared" si="66"/>
        <v>42176</v>
      </c>
      <c r="G308" s="152">
        <f t="shared" si="57"/>
        <v>42177</v>
      </c>
      <c r="H308" s="152">
        <f t="shared" si="64"/>
        <v>42180</v>
      </c>
      <c r="I308" s="152">
        <f t="shared" si="59"/>
        <v>42181</v>
      </c>
      <c r="J308" s="152">
        <f t="shared" si="60"/>
        <v>42183</v>
      </c>
      <c r="K308" s="152">
        <f t="shared" si="63"/>
        <v>42189</v>
      </c>
      <c r="L308" s="141"/>
    </row>
    <row r="309" spans="1:12" ht="33.75" customHeight="1" hidden="1">
      <c r="A309" s="205" t="s">
        <v>257</v>
      </c>
      <c r="B309" s="148" t="s">
        <v>202</v>
      </c>
      <c r="C309" s="156">
        <v>42182</v>
      </c>
      <c r="D309" s="157">
        <f t="shared" si="65"/>
        <v>42182</v>
      </c>
      <c r="E309" s="157" t="s">
        <v>251</v>
      </c>
      <c r="F309" s="152">
        <f t="shared" si="66"/>
        <v>42184</v>
      </c>
      <c r="G309" s="152">
        <f t="shared" si="57"/>
        <v>42185</v>
      </c>
      <c r="H309" s="208" t="s">
        <v>205</v>
      </c>
      <c r="I309" s="152">
        <f t="shared" si="59"/>
        <v>42189</v>
      </c>
      <c r="J309" s="152">
        <f t="shared" si="60"/>
        <v>42191</v>
      </c>
      <c r="K309" s="152">
        <f t="shared" si="63"/>
        <v>42197</v>
      </c>
      <c r="L309" s="141"/>
    </row>
    <row r="310" spans="1:12" ht="33.75" customHeight="1" hidden="1">
      <c r="A310" s="147" t="s">
        <v>281</v>
      </c>
      <c r="B310" s="148" t="s">
        <v>209</v>
      </c>
      <c r="C310" s="156">
        <v>42189</v>
      </c>
      <c r="D310" s="157">
        <f t="shared" si="65"/>
        <v>42189</v>
      </c>
      <c r="E310" s="157" t="s">
        <v>251</v>
      </c>
      <c r="F310" s="152">
        <f t="shared" si="66"/>
        <v>42191</v>
      </c>
      <c r="G310" s="152">
        <f t="shared" si="57"/>
        <v>42192</v>
      </c>
      <c r="H310" s="152">
        <f aca="true" t="shared" si="67" ref="H310:H373">C310+6</f>
        <v>42195</v>
      </c>
      <c r="I310" s="152">
        <f t="shared" si="59"/>
        <v>42196</v>
      </c>
      <c r="J310" s="152">
        <f t="shared" si="60"/>
        <v>42198</v>
      </c>
      <c r="K310" s="152">
        <f t="shared" si="63"/>
        <v>42204</v>
      </c>
      <c r="L310" s="141"/>
    </row>
    <row r="311" spans="1:12" ht="33.75" customHeight="1" hidden="1">
      <c r="A311" s="205" t="s">
        <v>257</v>
      </c>
      <c r="B311" s="148" t="s">
        <v>209</v>
      </c>
      <c r="C311" s="156">
        <v>42195</v>
      </c>
      <c r="D311" s="157">
        <f t="shared" si="65"/>
        <v>42195</v>
      </c>
      <c r="E311" s="157" t="s">
        <v>251</v>
      </c>
      <c r="F311" s="152">
        <f t="shared" si="66"/>
        <v>42197</v>
      </c>
      <c r="G311" s="152">
        <f t="shared" si="57"/>
        <v>42198</v>
      </c>
      <c r="H311" s="206">
        <f t="shared" si="67"/>
        <v>42201</v>
      </c>
      <c r="I311" s="152">
        <f t="shared" si="59"/>
        <v>42202</v>
      </c>
      <c r="J311" s="152">
        <f t="shared" si="60"/>
        <v>42204</v>
      </c>
      <c r="K311" s="152">
        <f t="shared" si="63"/>
        <v>42210</v>
      </c>
      <c r="L311" s="141"/>
    </row>
    <row r="312" spans="1:12" ht="33.75" customHeight="1" hidden="1">
      <c r="A312" s="205" t="s">
        <v>283</v>
      </c>
      <c r="B312" s="148" t="s">
        <v>165</v>
      </c>
      <c r="C312" s="156">
        <v>42204</v>
      </c>
      <c r="D312" s="157">
        <f t="shared" si="65"/>
        <v>42204</v>
      </c>
      <c r="E312" s="157" t="s">
        <v>208</v>
      </c>
      <c r="F312" s="152"/>
      <c r="G312" s="152"/>
      <c r="H312" s="206">
        <v>42209</v>
      </c>
      <c r="I312" s="152"/>
      <c r="J312" s="152"/>
      <c r="K312" s="152"/>
      <c r="L312" s="141"/>
    </row>
    <row r="313" spans="1:12" ht="33.75" customHeight="1" hidden="1">
      <c r="A313" s="147" t="s">
        <v>281</v>
      </c>
      <c r="B313" s="148" t="s">
        <v>210</v>
      </c>
      <c r="C313" s="156">
        <v>42205</v>
      </c>
      <c r="D313" s="157">
        <f t="shared" si="65"/>
        <v>42205</v>
      </c>
      <c r="E313" s="157" t="s">
        <v>251</v>
      </c>
      <c r="F313" s="152">
        <f t="shared" si="66"/>
        <v>42207</v>
      </c>
      <c r="G313" s="152">
        <f t="shared" si="57"/>
        <v>42208</v>
      </c>
      <c r="H313" s="168" t="s">
        <v>205</v>
      </c>
      <c r="I313" s="152">
        <f t="shared" si="59"/>
        <v>42212</v>
      </c>
      <c r="J313" s="152">
        <f t="shared" si="60"/>
        <v>42214</v>
      </c>
      <c r="K313" s="152">
        <f aca="true" t="shared" si="68" ref="K313:K376">I313+8</f>
        <v>42220</v>
      </c>
      <c r="L313" s="141"/>
    </row>
    <row r="314" spans="1:12" ht="33.75" customHeight="1" hidden="1">
      <c r="A314" s="205" t="s">
        <v>257</v>
      </c>
      <c r="B314" s="148" t="s">
        <v>210</v>
      </c>
      <c r="C314" s="156">
        <v>42209</v>
      </c>
      <c r="D314" s="157">
        <f t="shared" si="65"/>
        <v>42209</v>
      </c>
      <c r="E314" s="157" t="s">
        <v>251</v>
      </c>
      <c r="F314" s="152">
        <f t="shared" si="66"/>
        <v>42211</v>
      </c>
      <c r="G314" s="152">
        <f t="shared" si="57"/>
        <v>42212</v>
      </c>
      <c r="H314" s="206">
        <f t="shared" si="67"/>
        <v>42215</v>
      </c>
      <c r="I314" s="152">
        <f t="shared" si="59"/>
        <v>42216</v>
      </c>
      <c r="J314" s="152">
        <f t="shared" si="60"/>
        <v>42218</v>
      </c>
      <c r="K314" s="152">
        <f t="shared" si="68"/>
        <v>42224</v>
      </c>
      <c r="L314" s="141"/>
    </row>
    <row r="315" spans="1:12" ht="33.75" customHeight="1" hidden="1">
      <c r="A315" s="147" t="s">
        <v>281</v>
      </c>
      <c r="B315" s="148" t="s">
        <v>207</v>
      </c>
      <c r="C315" s="156">
        <v>42217</v>
      </c>
      <c r="D315" s="157">
        <f t="shared" si="65"/>
        <v>42217</v>
      </c>
      <c r="E315" s="157" t="s">
        <v>251</v>
      </c>
      <c r="F315" s="152">
        <f t="shared" si="66"/>
        <v>42219</v>
      </c>
      <c r="G315" s="152">
        <f t="shared" si="57"/>
        <v>42220</v>
      </c>
      <c r="H315" s="152">
        <f t="shared" si="67"/>
        <v>42223</v>
      </c>
      <c r="I315" s="152">
        <f t="shared" si="59"/>
        <v>42224</v>
      </c>
      <c r="J315" s="152">
        <f t="shared" si="60"/>
        <v>42226</v>
      </c>
      <c r="K315" s="152">
        <f t="shared" si="68"/>
        <v>42232</v>
      </c>
      <c r="L315" s="141"/>
    </row>
    <row r="316" spans="1:12" ht="33.75" customHeight="1" hidden="1">
      <c r="A316" s="205" t="s">
        <v>257</v>
      </c>
      <c r="B316" s="148" t="s">
        <v>207</v>
      </c>
      <c r="C316" s="156">
        <v>42223</v>
      </c>
      <c r="D316" s="157">
        <f t="shared" si="65"/>
        <v>42223</v>
      </c>
      <c r="E316" s="157" t="s">
        <v>251</v>
      </c>
      <c r="F316" s="152">
        <f t="shared" si="66"/>
        <v>42225</v>
      </c>
      <c r="G316" s="152">
        <f t="shared" si="57"/>
        <v>42226</v>
      </c>
      <c r="H316" s="208" t="s">
        <v>205</v>
      </c>
      <c r="I316" s="152">
        <f t="shared" si="59"/>
        <v>42230</v>
      </c>
      <c r="J316" s="152">
        <f t="shared" si="60"/>
        <v>42232</v>
      </c>
      <c r="K316" s="152">
        <f t="shared" si="68"/>
        <v>42238</v>
      </c>
      <c r="L316" s="141"/>
    </row>
    <row r="317" spans="1:12" ht="33.75" customHeight="1" hidden="1">
      <c r="A317" s="147" t="s">
        <v>281</v>
      </c>
      <c r="B317" s="148" t="s">
        <v>211</v>
      </c>
      <c r="C317" s="156">
        <v>42231</v>
      </c>
      <c r="D317" s="157">
        <f t="shared" si="65"/>
        <v>42231</v>
      </c>
      <c r="E317" s="157" t="s">
        <v>251</v>
      </c>
      <c r="F317" s="152">
        <f t="shared" si="66"/>
        <v>42233</v>
      </c>
      <c r="G317" s="152">
        <f t="shared" si="57"/>
        <v>42234</v>
      </c>
      <c r="H317" s="152">
        <f t="shared" si="67"/>
        <v>42237</v>
      </c>
      <c r="I317" s="152">
        <f t="shared" si="59"/>
        <v>42238</v>
      </c>
      <c r="J317" s="152">
        <f t="shared" si="60"/>
        <v>42240</v>
      </c>
      <c r="K317" s="152">
        <f t="shared" si="68"/>
        <v>42246</v>
      </c>
      <c r="L317" s="141"/>
    </row>
    <row r="318" spans="1:12" ht="33.75" customHeight="1" hidden="1">
      <c r="A318" s="205" t="s">
        <v>257</v>
      </c>
      <c r="B318" s="148" t="s">
        <v>211</v>
      </c>
      <c r="C318" s="156">
        <v>42236</v>
      </c>
      <c r="D318" s="157">
        <f t="shared" si="65"/>
        <v>42236</v>
      </c>
      <c r="E318" s="157" t="s">
        <v>251</v>
      </c>
      <c r="F318" s="152">
        <f t="shared" si="66"/>
        <v>42238</v>
      </c>
      <c r="G318" s="152">
        <f aca="true" t="shared" si="69" ref="G318:G376">C318+3</f>
        <v>42239</v>
      </c>
      <c r="H318" s="206">
        <f t="shared" si="67"/>
        <v>42242</v>
      </c>
      <c r="I318" s="152">
        <f aca="true" t="shared" si="70" ref="I318:I376">C318+7</f>
        <v>42243</v>
      </c>
      <c r="J318" s="152">
        <f aca="true" t="shared" si="71" ref="J318:J376">C318+9</f>
        <v>42245</v>
      </c>
      <c r="K318" s="152">
        <f t="shared" si="68"/>
        <v>42251</v>
      </c>
      <c r="L318" s="141"/>
    </row>
    <row r="319" spans="1:12" ht="33.75" customHeight="1" hidden="1">
      <c r="A319" s="147" t="s">
        <v>281</v>
      </c>
      <c r="B319" s="148" t="s">
        <v>213</v>
      </c>
      <c r="C319" s="156">
        <v>42245</v>
      </c>
      <c r="D319" s="157">
        <f t="shared" si="65"/>
        <v>42245</v>
      </c>
      <c r="E319" s="157" t="s">
        <v>251</v>
      </c>
      <c r="F319" s="152">
        <f t="shared" si="66"/>
        <v>42247</v>
      </c>
      <c r="G319" s="152">
        <f t="shared" si="69"/>
        <v>42248</v>
      </c>
      <c r="H319" s="152">
        <f t="shared" si="67"/>
        <v>42251</v>
      </c>
      <c r="I319" s="152">
        <f t="shared" si="70"/>
        <v>42252</v>
      </c>
      <c r="J319" s="152">
        <f t="shared" si="71"/>
        <v>42254</v>
      </c>
      <c r="K319" s="152">
        <f t="shared" si="68"/>
        <v>42260</v>
      </c>
      <c r="L319" s="141"/>
    </row>
    <row r="320" spans="1:12" ht="33.75" customHeight="1" hidden="1">
      <c r="A320" s="205" t="s">
        <v>257</v>
      </c>
      <c r="B320" s="148" t="s">
        <v>213</v>
      </c>
      <c r="C320" s="156">
        <v>42250</v>
      </c>
      <c r="D320" s="157">
        <f t="shared" si="65"/>
        <v>42250</v>
      </c>
      <c r="E320" s="157" t="s">
        <v>251</v>
      </c>
      <c r="F320" s="152">
        <f t="shared" si="66"/>
        <v>42252</v>
      </c>
      <c r="G320" s="152">
        <f t="shared" si="69"/>
        <v>42253</v>
      </c>
      <c r="H320" s="206">
        <f t="shared" si="67"/>
        <v>42256</v>
      </c>
      <c r="I320" s="152">
        <f t="shared" si="70"/>
        <v>42257</v>
      </c>
      <c r="J320" s="152">
        <f t="shared" si="71"/>
        <v>42259</v>
      </c>
      <c r="K320" s="152">
        <f t="shared" si="68"/>
        <v>42265</v>
      </c>
      <c r="L320" s="141"/>
    </row>
    <row r="321" spans="1:12" ht="33.75" customHeight="1" hidden="1">
      <c r="A321" s="147" t="s">
        <v>281</v>
      </c>
      <c r="B321" s="148" t="s">
        <v>214</v>
      </c>
      <c r="C321" s="156">
        <v>42258</v>
      </c>
      <c r="D321" s="157">
        <f t="shared" si="65"/>
        <v>42258</v>
      </c>
      <c r="E321" s="157" t="s">
        <v>251</v>
      </c>
      <c r="F321" s="152">
        <f t="shared" si="66"/>
        <v>42260</v>
      </c>
      <c r="G321" s="152">
        <f t="shared" si="69"/>
        <v>42261</v>
      </c>
      <c r="H321" s="152">
        <f t="shared" si="67"/>
        <v>42264</v>
      </c>
      <c r="I321" s="152">
        <f t="shared" si="70"/>
        <v>42265</v>
      </c>
      <c r="J321" s="152">
        <f t="shared" si="71"/>
        <v>42267</v>
      </c>
      <c r="K321" s="152">
        <f t="shared" si="68"/>
        <v>42273</v>
      </c>
      <c r="L321" s="141"/>
    </row>
    <row r="322" spans="1:12" ht="33.75" customHeight="1" hidden="1">
      <c r="A322" s="205" t="s">
        <v>257</v>
      </c>
      <c r="B322" s="148" t="s">
        <v>214</v>
      </c>
      <c r="C322" s="156">
        <v>42264</v>
      </c>
      <c r="D322" s="157">
        <f t="shared" si="65"/>
        <v>42264</v>
      </c>
      <c r="E322" s="157" t="s">
        <v>251</v>
      </c>
      <c r="F322" s="152">
        <f t="shared" si="66"/>
        <v>42266</v>
      </c>
      <c r="G322" s="152">
        <f t="shared" si="69"/>
        <v>42267</v>
      </c>
      <c r="H322" s="206">
        <f t="shared" si="67"/>
        <v>42270</v>
      </c>
      <c r="I322" s="152">
        <f t="shared" si="70"/>
        <v>42271</v>
      </c>
      <c r="J322" s="152">
        <f t="shared" si="71"/>
        <v>42273</v>
      </c>
      <c r="K322" s="152">
        <f t="shared" si="68"/>
        <v>42279</v>
      </c>
      <c r="L322" s="141"/>
    </row>
    <row r="323" spans="1:12" ht="33.75" customHeight="1" hidden="1">
      <c r="A323" s="147" t="s">
        <v>281</v>
      </c>
      <c r="B323" s="148" t="s">
        <v>215</v>
      </c>
      <c r="C323" s="156">
        <v>42272</v>
      </c>
      <c r="D323" s="157">
        <f t="shared" si="65"/>
        <v>42272</v>
      </c>
      <c r="E323" s="157" t="s">
        <v>251</v>
      </c>
      <c r="F323" s="152">
        <f t="shared" si="66"/>
        <v>42274</v>
      </c>
      <c r="G323" s="152">
        <f t="shared" si="69"/>
        <v>42275</v>
      </c>
      <c r="H323" s="152">
        <f t="shared" si="67"/>
        <v>42278</v>
      </c>
      <c r="I323" s="152">
        <f t="shared" si="70"/>
        <v>42279</v>
      </c>
      <c r="J323" s="152">
        <f t="shared" si="71"/>
        <v>42281</v>
      </c>
      <c r="K323" s="152">
        <f t="shared" si="68"/>
        <v>42287</v>
      </c>
      <c r="L323" s="141"/>
    </row>
    <row r="324" spans="1:12" ht="33.75" customHeight="1" hidden="1">
      <c r="A324" s="205" t="s">
        <v>257</v>
      </c>
      <c r="B324" s="148" t="s">
        <v>215</v>
      </c>
      <c r="C324" s="156">
        <v>42281</v>
      </c>
      <c r="D324" s="157">
        <f t="shared" si="65"/>
        <v>42281</v>
      </c>
      <c r="E324" s="157" t="s">
        <v>251</v>
      </c>
      <c r="F324" s="152">
        <f t="shared" si="66"/>
        <v>42283</v>
      </c>
      <c r="G324" s="152">
        <f t="shared" si="69"/>
        <v>42284</v>
      </c>
      <c r="H324" s="206">
        <f t="shared" si="67"/>
        <v>42287</v>
      </c>
      <c r="I324" s="152">
        <f t="shared" si="70"/>
        <v>42288</v>
      </c>
      <c r="J324" s="152">
        <f t="shared" si="71"/>
        <v>42290</v>
      </c>
      <c r="K324" s="152">
        <f t="shared" si="68"/>
        <v>42296</v>
      </c>
      <c r="L324" s="141"/>
    </row>
    <row r="325" spans="1:12" ht="33.75" customHeight="1" hidden="1">
      <c r="A325" s="147" t="s">
        <v>281</v>
      </c>
      <c r="B325" s="148" t="s">
        <v>216</v>
      </c>
      <c r="C325" s="156">
        <v>42288</v>
      </c>
      <c r="D325" s="157">
        <f t="shared" si="65"/>
        <v>42288</v>
      </c>
      <c r="E325" s="157" t="s">
        <v>251</v>
      </c>
      <c r="F325" s="152">
        <f t="shared" si="66"/>
        <v>42290</v>
      </c>
      <c r="G325" s="152">
        <f t="shared" si="69"/>
        <v>42291</v>
      </c>
      <c r="H325" s="152">
        <f t="shared" si="67"/>
        <v>42294</v>
      </c>
      <c r="I325" s="152">
        <f t="shared" si="70"/>
        <v>42295</v>
      </c>
      <c r="J325" s="152">
        <f t="shared" si="71"/>
        <v>42297</v>
      </c>
      <c r="K325" s="152">
        <f t="shared" si="68"/>
        <v>42303</v>
      </c>
      <c r="L325" s="141"/>
    </row>
    <row r="326" spans="1:12" ht="33.75" customHeight="1" hidden="1">
      <c r="A326" s="205" t="s">
        <v>284</v>
      </c>
      <c r="B326" s="148" t="s">
        <v>216</v>
      </c>
      <c r="C326" s="156">
        <v>42298</v>
      </c>
      <c r="D326" s="157">
        <f t="shared" si="65"/>
        <v>42298</v>
      </c>
      <c r="E326" s="157" t="s">
        <v>251</v>
      </c>
      <c r="F326" s="152">
        <f t="shared" si="66"/>
        <v>42300</v>
      </c>
      <c r="G326" s="152">
        <f t="shared" si="69"/>
        <v>42301</v>
      </c>
      <c r="H326" s="206">
        <f t="shared" si="67"/>
        <v>42304</v>
      </c>
      <c r="I326" s="152">
        <f t="shared" si="70"/>
        <v>42305</v>
      </c>
      <c r="J326" s="152">
        <f t="shared" si="71"/>
        <v>42307</v>
      </c>
      <c r="K326" s="152">
        <f t="shared" si="68"/>
        <v>42313</v>
      </c>
      <c r="L326" s="141"/>
    </row>
    <row r="327" spans="1:12" ht="33.75" customHeight="1" hidden="1">
      <c r="A327" s="147" t="s">
        <v>281</v>
      </c>
      <c r="B327" s="148" t="s">
        <v>218</v>
      </c>
      <c r="C327" s="156">
        <v>42305</v>
      </c>
      <c r="D327" s="157">
        <f t="shared" si="65"/>
        <v>42305</v>
      </c>
      <c r="E327" s="157" t="s">
        <v>251</v>
      </c>
      <c r="F327" s="152">
        <f t="shared" si="66"/>
        <v>42307</v>
      </c>
      <c r="G327" s="152">
        <f t="shared" si="69"/>
        <v>42308</v>
      </c>
      <c r="H327" s="152">
        <f t="shared" si="67"/>
        <v>42311</v>
      </c>
      <c r="I327" s="152">
        <f t="shared" si="70"/>
        <v>42312</v>
      </c>
      <c r="J327" s="152">
        <f t="shared" si="71"/>
        <v>42314</v>
      </c>
      <c r="K327" s="152">
        <f t="shared" si="68"/>
        <v>42320</v>
      </c>
      <c r="L327" s="141"/>
    </row>
    <row r="328" spans="1:12" ht="33.75" customHeight="1" hidden="1">
      <c r="A328" s="205" t="s">
        <v>285</v>
      </c>
      <c r="B328" s="148" t="s">
        <v>218</v>
      </c>
      <c r="C328" s="156">
        <v>42313</v>
      </c>
      <c r="D328" s="157">
        <f t="shared" si="65"/>
        <v>42313</v>
      </c>
      <c r="E328" s="157" t="s">
        <v>251</v>
      </c>
      <c r="F328" s="152">
        <f t="shared" si="66"/>
        <v>42315</v>
      </c>
      <c r="G328" s="152">
        <f t="shared" si="69"/>
        <v>42316</v>
      </c>
      <c r="H328" s="206">
        <f t="shared" si="67"/>
        <v>42319</v>
      </c>
      <c r="I328" s="152">
        <f t="shared" si="70"/>
        <v>42320</v>
      </c>
      <c r="J328" s="152">
        <f t="shared" si="71"/>
        <v>42322</v>
      </c>
      <c r="K328" s="152">
        <f t="shared" si="68"/>
        <v>42328</v>
      </c>
      <c r="L328" s="141"/>
    </row>
    <row r="329" spans="1:12" ht="33.75" customHeight="1" hidden="1">
      <c r="A329" s="147" t="s">
        <v>281</v>
      </c>
      <c r="B329" s="148" t="s">
        <v>219</v>
      </c>
      <c r="C329" s="156">
        <v>42320</v>
      </c>
      <c r="D329" s="157">
        <f t="shared" si="65"/>
        <v>42320</v>
      </c>
      <c r="E329" s="157" t="s">
        <v>251</v>
      </c>
      <c r="F329" s="152">
        <f t="shared" si="66"/>
        <v>42322</v>
      </c>
      <c r="G329" s="152">
        <f t="shared" si="69"/>
        <v>42323</v>
      </c>
      <c r="H329" s="152">
        <f t="shared" si="67"/>
        <v>42326</v>
      </c>
      <c r="I329" s="152">
        <f t="shared" si="70"/>
        <v>42327</v>
      </c>
      <c r="J329" s="152">
        <f t="shared" si="71"/>
        <v>42329</v>
      </c>
      <c r="K329" s="152">
        <f t="shared" si="68"/>
        <v>42335</v>
      </c>
      <c r="L329" s="141"/>
    </row>
    <row r="330" spans="1:12" ht="33.75" customHeight="1" hidden="1">
      <c r="A330" s="205" t="s">
        <v>285</v>
      </c>
      <c r="B330" s="148" t="s">
        <v>219</v>
      </c>
      <c r="C330" s="156">
        <v>42328</v>
      </c>
      <c r="D330" s="157">
        <f t="shared" si="65"/>
        <v>42328</v>
      </c>
      <c r="E330" s="157" t="s">
        <v>251</v>
      </c>
      <c r="F330" s="152">
        <f t="shared" si="66"/>
        <v>42330</v>
      </c>
      <c r="G330" s="152">
        <f t="shared" si="69"/>
        <v>42331</v>
      </c>
      <c r="H330" s="206">
        <f t="shared" si="67"/>
        <v>42334</v>
      </c>
      <c r="I330" s="152">
        <f t="shared" si="70"/>
        <v>42335</v>
      </c>
      <c r="J330" s="152">
        <f t="shared" si="71"/>
        <v>42337</v>
      </c>
      <c r="K330" s="152">
        <f t="shared" si="68"/>
        <v>42343</v>
      </c>
      <c r="L330" s="141"/>
    </row>
    <row r="331" spans="1:12" ht="33.75" customHeight="1" hidden="1">
      <c r="A331" s="147" t="s">
        <v>281</v>
      </c>
      <c r="B331" s="148" t="s">
        <v>221</v>
      </c>
      <c r="C331" s="156">
        <v>42334</v>
      </c>
      <c r="D331" s="157">
        <f t="shared" si="65"/>
        <v>42334</v>
      </c>
      <c r="E331" s="157" t="s">
        <v>251</v>
      </c>
      <c r="F331" s="152">
        <f t="shared" si="66"/>
        <v>42336</v>
      </c>
      <c r="G331" s="152">
        <f t="shared" si="69"/>
        <v>42337</v>
      </c>
      <c r="H331" s="152">
        <f t="shared" si="67"/>
        <v>42340</v>
      </c>
      <c r="I331" s="152">
        <f t="shared" si="70"/>
        <v>42341</v>
      </c>
      <c r="J331" s="152">
        <f t="shared" si="71"/>
        <v>42343</v>
      </c>
      <c r="K331" s="152">
        <f t="shared" si="68"/>
        <v>42349</v>
      </c>
      <c r="L331" s="141"/>
    </row>
    <row r="332" spans="1:12" ht="33.75" customHeight="1" hidden="1">
      <c r="A332" s="205" t="s">
        <v>285</v>
      </c>
      <c r="B332" s="148" t="s">
        <v>221</v>
      </c>
      <c r="C332" s="156">
        <v>42341</v>
      </c>
      <c r="D332" s="157">
        <f t="shared" si="65"/>
        <v>42341</v>
      </c>
      <c r="E332" s="157" t="s">
        <v>251</v>
      </c>
      <c r="F332" s="152">
        <f t="shared" si="66"/>
        <v>42343</v>
      </c>
      <c r="G332" s="152">
        <f t="shared" si="69"/>
        <v>42344</v>
      </c>
      <c r="H332" s="206">
        <f t="shared" si="67"/>
        <v>42347</v>
      </c>
      <c r="I332" s="152">
        <f t="shared" si="70"/>
        <v>42348</v>
      </c>
      <c r="J332" s="152">
        <f t="shared" si="71"/>
        <v>42350</v>
      </c>
      <c r="K332" s="152">
        <f t="shared" si="68"/>
        <v>42356</v>
      </c>
      <c r="L332" s="141"/>
    </row>
    <row r="333" spans="1:12" ht="33.75" customHeight="1" hidden="1">
      <c r="A333" s="147" t="s">
        <v>281</v>
      </c>
      <c r="B333" s="148" t="s">
        <v>224</v>
      </c>
      <c r="C333" s="156">
        <v>42349</v>
      </c>
      <c r="D333" s="157">
        <f t="shared" si="65"/>
        <v>42349</v>
      </c>
      <c r="E333" s="157" t="s">
        <v>251</v>
      </c>
      <c r="F333" s="152">
        <f t="shared" si="66"/>
        <v>42351</v>
      </c>
      <c r="G333" s="152">
        <f t="shared" si="69"/>
        <v>42352</v>
      </c>
      <c r="H333" s="152">
        <f t="shared" si="67"/>
        <v>42355</v>
      </c>
      <c r="I333" s="152">
        <f t="shared" si="70"/>
        <v>42356</v>
      </c>
      <c r="J333" s="152">
        <f t="shared" si="71"/>
        <v>42358</v>
      </c>
      <c r="K333" s="152">
        <f t="shared" si="68"/>
        <v>42364</v>
      </c>
      <c r="L333" s="141"/>
    </row>
    <row r="334" spans="1:12" ht="33.75" customHeight="1" hidden="1">
      <c r="A334" s="205" t="s">
        <v>285</v>
      </c>
      <c r="B334" s="148" t="s">
        <v>224</v>
      </c>
      <c r="C334" s="156">
        <v>42355</v>
      </c>
      <c r="D334" s="157">
        <f t="shared" si="65"/>
        <v>42355</v>
      </c>
      <c r="E334" s="157" t="s">
        <v>251</v>
      </c>
      <c r="F334" s="152">
        <f t="shared" si="66"/>
        <v>42357</v>
      </c>
      <c r="G334" s="152">
        <f t="shared" si="69"/>
        <v>42358</v>
      </c>
      <c r="H334" s="206">
        <f t="shared" si="67"/>
        <v>42361</v>
      </c>
      <c r="I334" s="152">
        <f t="shared" si="70"/>
        <v>42362</v>
      </c>
      <c r="J334" s="152">
        <f t="shared" si="71"/>
        <v>42364</v>
      </c>
      <c r="K334" s="152">
        <f t="shared" si="68"/>
        <v>42370</v>
      </c>
      <c r="L334" s="141"/>
    </row>
    <row r="335" spans="1:12" ht="33.75" customHeight="1" hidden="1">
      <c r="A335" s="147" t="s">
        <v>281</v>
      </c>
      <c r="B335" s="148" t="s">
        <v>286</v>
      </c>
      <c r="C335" s="156">
        <v>42362</v>
      </c>
      <c r="D335" s="157">
        <f t="shared" si="65"/>
        <v>42362</v>
      </c>
      <c r="E335" s="157" t="s">
        <v>251</v>
      </c>
      <c r="F335" s="152">
        <f t="shared" si="66"/>
        <v>42364</v>
      </c>
      <c r="G335" s="152">
        <f t="shared" si="69"/>
        <v>42365</v>
      </c>
      <c r="H335" s="152">
        <f t="shared" si="67"/>
        <v>42368</v>
      </c>
      <c r="I335" s="152">
        <f t="shared" si="70"/>
        <v>42369</v>
      </c>
      <c r="J335" s="152">
        <f t="shared" si="71"/>
        <v>42371</v>
      </c>
      <c r="K335" s="152">
        <f t="shared" si="68"/>
        <v>42377</v>
      </c>
      <c r="L335" s="141"/>
    </row>
    <row r="336" spans="1:12" ht="33.75" customHeight="1" hidden="1">
      <c r="A336" s="205" t="s">
        <v>285</v>
      </c>
      <c r="B336" s="148" t="s">
        <v>286</v>
      </c>
      <c r="C336" s="156">
        <v>42369</v>
      </c>
      <c r="D336" s="157">
        <f t="shared" si="65"/>
        <v>42369</v>
      </c>
      <c r="E336" s="157" t="s">
        <v>251</v>
      </c>
      <c r="F336" s="152">
        <f t="shared" si="66"/>
        <v>42371</v>
      </c>
      <c r="G336" s="152">
        <f t="shared" si="69"/>
        <v>42372</v>
      </c>
      <c r="H336" s="206">
        <f t="shared" si="67"/>
        <v>42375</v>
      </c>
      <c r="I336" s="152">
        <f t="shared" si="70"/>
        <v>42376</v>
      </c>
      <c r="J336" s="152">
        <f t="shared" si="71"/>
        <v>42378</v>
      </c>
      <c r="K336" s="152">
        <f t="shared" si="68"/>
        <v>42384</v>
      </c>
      <c r="L336" s="141"/>
    </row>
    <row r="337" spans="1:12" ht="33.75" customHeight="1" hidden="1">
      <c r="A337" s="147" t="s">
        <v>281</v>
      </c>
      <c r="B337" s="148" t="s">
        <v>287</v>
      </c>
      <c r="C337" s="156">
        <v>42376</v>
      </c>
      <c r="D337" s="157">
        <f t="shared" si="65"/>
        <v>42376</v>
      </c>
      <c r="E337" s="157" t="s">
        <v>251</v>
      </c>
      <c r="F337" s="152">
        <f t="shared" si="66"/>
        <v>42378</v>
      </c>
      <c r="G337" s="152">
        <f t="shared" si="69"/>
        <v>42379</v>
      </c>
      <c r="H337" s="152">
        <f t="shared" si="67"/>
        <v>42382</v>
      </c>
      <c r="I337" s="152">
        <f t="shared" si="70"/>
        <v>42383</v>
      </c>
      <c r="J337" s="152">
        <f t="shared" si="71"/>
        <v>42385</v>
      </c>
      <c r="K337" s="152">
        <f t="shared" si="68"/>
        <v>42391</v>
      </c>
      <c r="L337" s="141"/>
    </row>
    <row r="338" spans="1:12" ht="33.75" customHeight="1" hidden="1">
      <c r="A338" s="205" t="s">
        <v>285</v>
      </c>
      <c r="B338" s="148" t="s">
        <v>79</v>
      </c>
      <c r="C338" s="156">
        <v>42383</v>
      </c>
      <c r="D338" s="157">
        <f t="shared" si="65"/>
        <v>42383</v>
      </c>
      <c r="E338" s="157" t="s">
        <v>251</v>
      </c>
      <c r="F338" s="152">
        <f t="shared" si="66"/>
        <v>42385</v>
      </c>
      <c r="G338" s="152">
        <f t="shared" si="69"/>
        <v>42386</v>
      </c>
      <c r="H338" s="206">
        <f t="shared" si="67"/>
        <v>42389</v>
      </c>
      <c r="I338" s="152">
        <f t="shared" si="70"/>
        <v>42390</v>
      </c>
      <c r="J338" s="152">
        <f t="shared" si="71"/>
        <v>42392</v>
      </c>
      <c r="K338" s="152">
        <f t="shared" si="68"/>
        <v>42398</v>
      </c>
      <c r="L338" s="141"/>
    </row>
    <row r="339" spans="1:12" ht="33.75" customHeight="1" hidden="1">
      <c r="A339" s="147" t="s">
        <v>281</v>
      </c>
      <c r="B339" s="148" t="s">
        <v>79</v>
      </c>
      <c r="C339" s="156">
        <v>42391</v>
      </c>
      <c r="D339" s="157">
        <f t="shared" si="65"/>
        <v>42391</v>
      </c>
      <c r="E339" s="157" t="s">
        <v>251</v>
      </c>
      <c r="F339" s="152">
        <f t="shared" si="66"/>
        <v>42393</v>
      </c>
      <c r="G339" s="152">
        <f t="shared" si="69"/>
        <v>42394</v>
      </c>
      <c r="H339" s="152">
        <f t="shared" si="67"/>
        <v>42397</v>
      </c>
      <c r="I339" s="152">
        <f t="shared" si="70"/>
        <v>42398</v>
      </c>
      <c r="J339" s="152">
        <f t="shared" si="71"/>
        <v>42400</v>
      </c>
      <c r="K339" s="152">
        <f t="shared" si="68"/>
        <v>42406</v>
      </c>
      <c r="L339" s="141"/>
    </row>
    <row r="340" spans="1:12" ht="33.75" customHeight="1" hidden="1">
      <c r="A340" s="205" t="s">
        <v>285</v>
      </c>
      <c r="B340" s="148" t="s">
        <v>7</v>
      </c>
      <c r="C340" s="156">
        <v>42402</v>
      </c>
      <c r="D340" s="157">
        <f t="shared" si="65"/>
        <v>42402</v>
      </c>
      <c r="E340" s="157" t="s">
        <v>251</v>
      </c>
      <c r="F340" s="152">
        <f t="shared" si="66"/>
        <v>42404</v>
      </c>
      <c r="G340" s="152">
        <f t="shared" si="69"/>
        <v>42405</v>
      </c>
      <c r="H340" s="206">
        <f t="shared" si="67"/>
        <v>42408</v>
      </c>
      <c r="I340" s="152">
        <f t="shared" si="70"/>
        <v>42409</v>
      </c>
      <c r="J340" s="152">
        <f t="shared" si="71"/>
        <v>42411</v>
      </c>
      <c r="K340" s="152">
        <f t="shared" si="68"/>
        <v>42417</v>
      </c>
      <c r="L340" s="141"/>
    </row>
    <row r="341" spans="1:12" ht="33.75" customHeight="1" hidden="1">
      <c r="A341" s="147" t="s">
        <v>281</v>
      </c>
      <c r="B341" s="148" t="s">
        <v>7</v>
      </c>
      <c r="C341" s="156">
        <v>42407</v>
      </c>
      <c r="D341" s="157">
        <f t="shared" si="65"/>
        <v>42407</v>
      </c>
      <c r="E341" s="157" t="s">
        <v>251</v>
      </c>
      <c r="F341" s="152">
        <f t="shared" si="66"/>
        <v>42409</v>
      </c>
      <c r="G341" s="152">
        <f t="shared" si="69"/>
        <v>42410</v>
      </c>
      <c r="H341" s="206">
        <f t="shared" si="67"/>
        <v>42413</v>
      </c>
      <c r="I341" s="152">
        <f t="shared" si="70"/>
        <v>42414</v>
      </c>
      <c r="J341" s="152">
        <f t="shared" si="71"/>
        <v>42416</v>
      </c>
      <c r="K341" s="152">
        <f t="shared" si="68"/>
        <v>42422</v>
      </c>
      <c r="L341" s="141"/>
    </row>
    <row r="342" spans="1:12" ht="33.75" customHeight="1" hidden="1">
      <c r="A342" s="205" t="s">
        <v>285</v>
      </c>
      <c r="B342" s="148" t="s">
        <v>8</v>
      </c>
      <c r="C342" s="156">
        <v>42418</v>
      </c>
      <c r="D342" s="157">
        <f t="shared" si="65"/>
        <v>42418</v>
      </c>
      <c r="E342" s="157" t="s">
        <v>251</v>
      </c>
      <c r="F342" s="152">
        <f t="shared" si="66"/>
        <v>42420</v>
      </c>
      <c r="G342" s="152">
        <f t="shared" si="69"/>
        <v>42421</v>
      </c>
      <c r="H342" s="206">
        <f t="shared" si="67"/>
        <v>42424</v>
      </c>
      <c r="I342" s="152">
        <f t="shared" si="70"/>
        <v>42425</v>
      </c>
      <c r="J342" s="152">
        <f t="shared" si="71"/>
        <v>42427</v>
      </c>
      <c r="K342" s="152">
        <f t="shared" si="68"/>
        <v>42433</v>
      </c>
      <c r="L342" s="141"/>
    </row>
    <row r="343" spans="1:12" ht="33.75" customHeight="1" hidden="1">
      <c r="A343" s="147" t="s">
        <v>281</v>
      </c>
      <c r="B343" s="148" t="s">
        <v>8</v>
      </c>
      <c r="C343" s="156">
        <v>42424</v>
      </c>
      <c r="D343" s="157">
        <f t="shared" si="65"/>
        <v>42424</v>
      </c>
      <c r="E343" s="157" t="s">
        <v>251</v>
      </c>
      <c r="F343" s="152">
        <f t="shared" si="66"/>
        <v>42426</v>
      </c>
      <c r="G343" s="152">
        <f t="shared" si="69"/>
        <v>42427</v>
      </c>
      <c r="H343" s="206">
        <f t="shared" si="67"/>
        <v>42430</v>
      </c>
      <c r="I343" s="152">
        <f t="shared" si="70"/>
        <v>42431</v>
      </c>
      <c r="J343" s="152">
        <f t="shared" si="71"/>
        <v>42433</v>
      </c>
      <c r="K343" s="152">
        <f t="shared" si="68"/>
        <v>42439</v>
      </c>
      <c r="L343" s="141"/>
    </row>
    <row r="344" spans="1:12" ht="33.75" customHeight="1" hidden="1">
      <c r="A344" s="205" t="s">
        <v>285</v>
      </c>
      <c r="B344" s="148" t="s">
        <v>10</v>
      </c>
      <c r="C344" s="156">
        <v>42433</v>
      </c>
      <c r="D344" s="157">
        <f t="shared" si="65"/>
        <v>42433</v>
      </c>
      <c r="E344" s="157" t="s">
        <v>251</v>
      </c>
      <c r="F344" s="152">
        <f t="shared" si="66"/>
        <v>42435</v>
      </c>
      <c r="G344" s="152">
        <f t="shared" si="69"/>
        <v>42436</v>
      </c>
      <c r="H344" s="206">
        <f t="shared" si="67"/>
        <v>42439</v>
      </c>
      <c r="I344" s="152">
        <f t="shared" si="70"/>
        <v>42440</v>
      </c>
      <c r="J344" s="152">
        <f t="shared" si="71"/>
        <v>42442</v>
      </c>
      <c r="K344" s="152">
        <f t="shared" si="68"/>
        <v>42448</v>
      </c>
      <c r="L344" s="141"/>
    </row>
    <row r="345" spans="1:12" ht="33.75" customHeight="1" hidden="1">
      <c r="A345" s="205" t="s">
        <v>281</v>
      </c>
      <c r="B345" s="148" t="s">
        <v>10</v>
      </c>
      <c r="C345" s="156">
        <v>42438</v>
      </c>
      <c r="D345" s="157">
        <f t="shared" si="65"/>
        <v>42438</v>
      </c>
      <c r="E345" s="157" t="s">
        <v>251</v>
      </c>
      <c r="F345" s="152">
        <f t="shared" si="66"/>
        <v>42440</v>
      </c>
      <c r="G345" s="152">
        <f t="shared" si="69"/>
        <v>42441</v>
      </c>
      <c r="H345" s="206">
        <f t="shared" si="67"/>
        <v>42444</v>
      </c>
      <c r="I345" s="152">
        <f t="shared" si="70"/>
        <v>42445</v>
      </c>
      <c r="J345" s="152">
        <f t="shared" si="71"/>
        <v>42447</v>
      </c>
      <c r="K345" s="152">
        <f t="shared" si="68"/>
        <v>42453</v>
      </c>
      <c r="L345" s="141"/>
    </row>
    <row r="346" spans="1:12" ht="33.75" customHeight="1" hidden="1">
      <c r="A346" s="205" t="s">
        <v>288</v>
      </c>
      <c r="B346" s="148" t="s">
        <v>229</v>
      </c>
      <c r="C346" s="156">
        <v>42447</v>
      </c>
      <c r="D346" s="157">
        <f t="shared" si="65"/>
        <v>42447</v>
      </c>
      <c r="E346" s="157" t="s">
        <v>251</v>
      </c>
      <c r="F346" s="152">
        <f t="shared" si="66"/>
        <v>42449</v>
      </c>
      <c r="G346" s="152">
        <f t="shared" si="69"/>
        <v>42450</v>
      </c>
      <c r="H346" s="206">
        <f t="shared" si="67"/>
        <v>42453</v>
      </c>
      <c r="I346" s="152">
        <f t="shared" si="70"/>
        <v>42454</v>
      </c>
      <c r="J346" s="152">
        <f t="shared" si="71"/>
        <v>42456</v>
      </c>
      <c r="K346" s="152">
        <f t="shared" si="68"/>
        <v>42462</v>
      </c>
      <c r="L346" s="141"/>
    </row>
    <row r="347" spans="1:12" ht="33.75" customHeight="1" hidden="1">
      <c r="A347" s="205" t="s">
        <v>281</v>
      </c>
      <c r="B347" s="148" t="s">
        <v>229</v>
      </c>
      <c r="C347" s="156">
        <v>42454</v>
      </c>
      <c r="D347" s="157">
        <f t="shared" si="65"/>
        <v>42454</v>
      </c>
      <c r="E347" s="157" t="s">
        <v>251</v>
      </c>
      <c r="F347" s="152">
        <f t="shared" si="66"/>
        <v>42456</v>
      </c>
      <c r="G347" s="152">
        <f t="shared" si="69"/>
        <v>42457</v>
      </c>
      <c r="H347" s="206">
        <f t="shared" si="67"/>
        <v>42460</v>
      </c>
      <c r="I347" s="152">
        <f t="shared" si="70"/>
        <v>42461</v>
      </c>
      <c r="J347" s="152">
        <f t="shared" si="71"/>
        <v>42463</v>
      </c>
      <c r="K347" s="152">
        <f t="shared" si="68"/>
        <v>42469</v>
      </c>
      <c r="L347" s="141"/>
    </row>
    <row r="348" spans="1:12" ht="33.75" customHeight="1" hidden="1">
      <c r="A348" s="205" t="s">
        <v>285</v>
      </c>
      <c r="B348" s="148" t="s">
        <v>80</v>
      </c>
      <c r="C348" s="156">
        <v>42460</v>
      </c>
      <c r="D348" s="157">
        <f t="shared" si="65"/>
        <v>42460</v>
      </c>
      <c r="E348" s="157" t="s">
        <v>251</v>
      </c>
      <c r="F348" s="152">
        <f t="shared" si="66"/>
        <v>42462</v>
      </c>
      <c r="G348" s="152">
        <f t="shared" si="69"/>
        <v>42463</v>
      </c>
      <c r="H348" s="206">
        <f t="shared" si="67"/>
        <v>42466</v>
      </c>
      <c r="I348" s="152">
        <f t="shared" si="70"/>
        <v>42467</v>
      </c>
      <c r="J348" s="152">
        <f t="shared" si="71"/>
        <v>42469</v>
      </c>
      <c r="K348" s="152">
        <f t="shared" si="68"/>
        <v>42475</v>
      </c>
      <c r="L348" s="141"/>
    </row>
    <row r="349" spans="1:12" ht="33.75" customHeight="1" hidden="1">
      <c r="A349" s="205" t="s">
        <v>281</v>
      </c>
      <c r="B349" s="148" t="s">
        <v>80</v>
      </c>
      <c r="C349" s="156">
        <v>42469</v>
      </c>
      <c r="D349" s="157">
        <f t="shared" si="65"/>
        <v>42469</v>
      </c>
      <c r="E349" s="157" t="s">
        <v>251</v>
      </c>
      <c r="F349" s="152">
        <f t="shared" si="66"/>
        <v>42471</v>
      </c>
      <c r="G349" s="152">
        <f t="shared" si="69"/>
        <v>42472</v>
      </c>
      <c r="H349" s="206">
        <f t="shared" si="67"/>
        <v>42475</v>
      </c>
      <c r="I349" s="152">
        <f t="shared" si="70"/>
        <v>42476</v>
      </c>
      <c r="J349" s="152">
        <f t="shared" si="71"/>
        <v>42478</v>
      </c>
      <c r="K349" s="152">
        <f t="shared" si="68"/>
        <v>42484</v>
      </c>
      <c r="L349" s="141"/>
    </row>
    <row r="350" spans="1:12" ht="33.75" customHeight="1" hidden="1">
      <c r="A350" s="205" t="s">
        <v>257</v>
      </c>
      <c r="B350" s="148" t="s">
        <v>89</v>
      </c>
      <c r="C350" s="156">
        <v>42475</v>
      </c>
      <c r="D350" s="157">
        <f t="shared" si="65"/>
        <v>42475</v>
      </c>
      <c r="E350" s="157" t="s">
        <v>251</v>
      </c>
      <c r="F350" s="152">
        <f t="shared" si="66"/>
        <v>42477</v>
      </c>
      <c r="G350" s="152">
        <f t="shared" si="69"/>
        <v>42478</v>
      </c>
      <c r="H350" s="206">
        <f t="shared" si="67"/>
        <v>42481</v>
      </c>
      <c r="I350" s="152">
        <f t="shared" si="70"/>
        <v>42482</v>
      </c>
      <c r="J350" s="152">
        <f t="shared" si="71"/>
        <v>42484</v>
      </c>
      <c r="K350" s="152">
        <f t="shared" si="68"/>
        <v>42490</v>
      </c>
      <c r="L350" s="141"/>
    </row>
    <row r="351" spans="1:12" ht="33.75" customHeight="1" hidden="1">
      <c r="A351" s="205" t="s">
        <v>281</v>
      </c>
      <c r="B351" s="148" t="s">
        <v>89</v>
      </c>
      <c r="C351" s="156">
        <v>42482</v>
      </c>
      <c r="D351" s="157">
        <f t="shared" si="65"/>
        <v>42482</v>
      </c>
      <c r="E351" s="157" t="s">
        <v>251</v>
      </c>
      <c r="F351" s="152">
        <f t="shared" si="66"/>
        <v>42484</v>
      </c>
      <c r="G351" s="152">
        <f t="shared" si="69"/>
        <v>42485</v>
      </c>
      <c r="H351" s="206">
        <f t="shared" si="67"/>
        <v>42488</v>
      </c>
      <c r="I351" s="152">
        <f t="shared" si="70"/>
        <v>42489</v>
      </c>
      <c r="J351" s="152">
        <f t="shared" si="71"/>
        <v>42491</v>
      </c>
      <c r="K351" s="152">
        <f t="shared" si="68"/>
        <v>42497</v>
      </c>
      <c r="L351" s="141"/>
    </row>
    <row r="352" spans="1:12" ht="33.75" customHeight="1" hidden="1">
      <c r="A352" s="205" t="s">
        <v>257</v>
      </c>
      <c r="B352" s="148" t="s">
        <v>233</v>
      </c>
      <c r="C352" s="156">
        <v>42491</v>
      </c>
      <c r="D352" s="157">
        <f>C352</f>
        <v>42491</v>
      </c>
      <c r="E352" s="157" t="s">
        <v>251</v>
      </c>
      <c r="F352" s="152">
        <f t="shared" si="66"/>
        <v>42493</v>
      </c>
      <c r="G352" s="152">
        <f t="shared" si="69"/>
        <v>42494</v>
      </c>
      <c r="H352" s="206">
        <f t="shared" si="67"/>
        <v>42497</v>
      </c>
      <c r="I352" s="152">
        <f t="shared" si="70"/>
        <v>42498</v>
      </c>
      <c r="J352" s="152">
        <f t="shared" si="71"/>
        <v>42500</v>
      </c>
      <c r="K352" s="152">
        <f t="shared" si="68"/>
        <v>42506</v>
      </c>
      <c r="L352" s="141"/>
    </row>
    <row r="353" spans="1:12" ht="33.75" customHeight="1" hidden="1">
      <c r="A353" s="205" t="s">
        <v>281</v>
      </c>
      <c r="B353" s="148" t="s">
        <v>233</v>
      </c>
      <c r="C353" s="156">
        <v>42497</v>
      </c>
      <c r="D353" s="157">
        <f>C353</f>
        <v>42497</v>
      </c>
      <c r="E353" s="157" t="s">
        <v>251</v>
      </c>
      <c r="F353" s="152">
        <f t="shared" si="66"/>
        <v>42499</v>
      </c>
      <c r="G353" s="152">
        <f t="shared" si="69"/>
        <v>42500</v>
      </c>
      <c r="H353" s="206">
        <f t="shared" si="67"/>
        <v>42503</v>
      </c>
      <c r="I353" s="152">
        <f t="shared" si="70"/>
        <v>42504</v>
      </c>
      <c r="J353" s="152">
        <f t="shared" si="71"/>
        <v>42506</v>
      </c>
      <c r="K353" s="152">
        <f t="shared" si="68"/>
        <v>42512</v>
      </c>
      <c r="L353" s="141"/>
    </row>
    <row r="354" spans="1:12" ht="33.75" customHeight="1" hidden="1">
      <c r="A354" s="205" t="s">
        <v>257</v>
      </c>
      <c r="B354" s="148" t="s">
        <v>236</v>
      </c>
      <c r="C354" s="156">
        <v>42507</v>
      </c>
      <c r="D354" s="157">
        <f>C354</f>
        <v>42507</v>
      </c>
      <c r="E354" s="157" t="s">
        <v>251</v>
      </c>
      <c r="F354" s="152">
        <f t="shared" si="66"/>
        <v>42509</v>
      </c>
      <c r="G354" s="152">
        <f t="shared" si="69"/>
        <v>42510</v>
      </c>
      <c r="H354" s="206">
        <f t="shared" si="67"/>
        <v>42513</v>
      </c>
      <c r="I354" s="152">
        <f t="shared" si="70"/>
        <v>42514</v>
      </c>
      <c r="J354" s="152">
        <f t="shared" si="71"/>
        <v>42516</v>
      </c>
      <c r="K354" s="152">
        <f t="shared" si="68"/>
        <v>42522</v>
      </c>
      <c r="L354" s="141"/>
    </row>
    <row r="355" spans="1:12" ht="33.75" customHeight="1" hidden="1">
      <c r="A355" s="205" t="s">
        <v>281</v>
      </c>
      <c r="B355" s="148" t="s">
        <v>236</v>
      </c>
      <c r="C355" s="156">
        <v>42511</v>
      </c>
      <c r="D355" s="157">
        <f>C355</f>
        <v>42511</v>
      </c>
      <c r="E355" s="157" t="s">
        <v>251</v>
      </c>
      <c r="F355" s="152">
        <f t="shared" si="66"/>
        <v>42513</v>
      </c>
      <c r="G355" s="152">
        <f t="shared" si="69"/>
        <v>42514</v>
      </c>
      <c r="H355" s="206">
        <f t="shared" si="67"/>
        <v>42517</v>
      </c>
      <c r="I355" s="152">
        <f t="shared" si="70"/>
        <v>42518</v>
      </c>
      <c r="J355" s="152">
        <f t="shared" si="71"/>
        <v>42520</v>
      </c>
      <c r="K355" s="152">
        <f t="shared" si="68"/>
        <v>42526</v>
      </c>
      <c r="L355" s="141"/>
    </row>
    <row r="356" spans="1:12" ht="33.75" customHeight="1" hidden="1">
      <c r="A356" s="205" t="s">
        <v>257</v>
      </c>
      <c r="B356" s="148" t="s">
        <v>238</v>
      </c>
      <c r="C356" s="156">
        <v>42522</v>
      </c>
      <c r="D356" s="157">
        <f t="shared" si="65"/>
        <v>42522</v>
      </c>
      <c r="E356" s="157" t="s">
        <v>251</v>
      </c>
      <c r="F356" s="152">
        <f t="shared" si="66"/>
        <v>42524</v>
      </c>
      <c r="G356" s="152">
        <f t="shared" si="69"/>
        <v>42525</v>
      </c>
      <c r="H356" s="206">
        <f t="shared" si="67"/>
        <v>42528</v>
      </c>
      <c r="I356" s="152">
        <f t="shared" si="70"/>
        <v>42529</v>
      </c>
      <c r="J356" s="152">
        <f t="shared" si="71"/>
        <v>42531</v>
      </c>
      <c r="K356" s="152">
        <f t="shared" si="68"/>
        <v>42537</v>
      </c>
      <c r="L356" s="141"/>
    </row>
    <row r="357" spans="1:12" ht="33.75" customHeight="1" hidden="1">
      <c r="A357" s="205" t="s">
        <v>281</v>
      </c>
      <c r="B357" s="148" t="s">
        <v>238</v>
      </c>
      <c r="C357" s="156">
        <v>42529</v>
      </c>
      <c r="D357" s="157">
        <f t="shared" si="65"/>
        <v>42529</v>
      </c>
      <c r="E357" s="157" t="s">
        <v>251</v>
      </c>
      <c r="F357" s="152">
        <f t="shared" si="66"/>
        <v>42531</v>
      </c>
      <c r="G357" s="152">
        <f t="shared" si="69"/>
        <v>42532</v>
      </c>
      <c r="H357" s="206">
        <f t="shared" si="67"/>
        <v>42535</v>
      </c>
      <c r="I357" s="152">
        <f t="shared" si="70"/>
        <v>42536</v>
      </c>
      <c r="J357" s="152">
        <f t="shared" si="71"/>
        <v>42538</v>
      </c>
      <c r="K357" s="152">
        <f t="shared" si="68"/>
        <v>42544</v>
      </c>
      <c r="L357" s="141"/>
    </row>
    <row r="358" spans="1:12" ht="33.75" customHeight="1" hidden="1">
      <c r="A358" s="205" t="s">
        <v>257</v>
      </c>
      <c r="B358" s="148" t="s">
        <v>366</v>
      </c>
      <c r="C358" s="156">
        <v>42536</v>
      </c>
      <c r="D358" s="157">
        <f t="shared" si="65"/>
        <v>42536</v>
      </c>
      <c r="E358" s="157" t="s">
        <v>251</v>
      </c>
      <c r="F358" s="152">
        <f t="shared" si="66"/>
        <v>42538</v>
      </c>
      <c r="G358" s="152">
        <f t="shared" si="69"/>
        <v>42539</v>
      </c>
      <c r="H358" s="206">
        <f t="shared" si="67"/>
        <v>42542</v>
      </c>
      <c r="I358" s="152">
        <f t="shared" si="70"/>
        <v>42543</v>
      </c>
      <c r="J358" s="152">
        <f t="shared" si="71"/>
        <v>42545</v>
      </c>
      <c r="K358" s="152">
        <f t="shared" si="68"/>
        <v>42551</v>
      </c>
      <c r="L358" s="141"/>
    </row>
    <row r="359" spans="1:12" ht="33.75" customHeight="1" hidden="1">
      <c r="A359" s="205" t="s">
        <v>281</v>
      </c>
      <c r="B359" s="148" t="s">
        <v>366</v>
      </c>
      <c r="C359" s="156">
        <v>42543</v>
      </c>
      <c r="D359" s="157">
        <f t="shared" si="65"/>
        <v>42543</v>
      </c>
      <c r="E359" s="157" t="s">
        <v>251</v>
      </c>
      <c r="F359" s="152">
        <f t="shared" si="66"/>
        <v>42545</v>
      </c>
      <c r="G359" s="152">
        <f t="shared" si="69"/>
        <v>42546</v>
      </c>
      <c r="H359" s="206">
        <f t="shared" si="67"/>
        <v>42549</v>
      </c>
      <c r="I359" s="152">
        <f t="shared" si="70"/>
        <v>42550</v>
      </c>
      <c r="J359" s="152">
        <f t="shared" si="71"/>
        <v>42552</v>
      </c>
      <c r="K359" s="152">
        <f t="shared" si="68"/>
        <v>42558</v>
      </c>
      <c r="L359" s="141"/>
    </row>
    <row r="360" spans="1:12" ht="33.75" customHeight="1" hidden="1">
      <c r="A360" s="209" t="s">
        <v>257</v>
      </c>
      <c r="B360" s="175" t="s">
        <v>368</v>
      </c>
      <c r="C360" s="152">
        <v>42552</v>
      </c>
      <c r="D360" s="176">
        <f t="shared" si="65"/>
        <v>42552</v>
      </c>
      <c r="E360" s="176" t="s">
        <v>251</v>
      </c>
      <c r="F360" s="152">
        <f t="shared" si="66"/>
        <v>42554</v>
      </c>
      <c r="G360" s="152">
        <f t="shared" si="69"/>
        <v>42555</v>
      </c>
      <c r="H360" s="206">
        <f t="shared" si="67"/>
        <v>42558</v>
      </c>
      <c r="I360" s="152">
        <f t="shared" si="70"/>
        <v>42559</v>
      </c>
      <c r="J360" s="152">
        <f t="shared" si="71"/>
        <v>42561</v>
      </c>
      <c r="K360" s="152">
        <f t="shared" si="68"/>
        <v>42567</v>
      </c>
      <c r="L360" s="141"/>
    </row>
    <row r="361" spans="1:12" ht="33.75" customHeight="1" hidden="1">
      <c r="A361" s="209" t="s">
        <v>281</v>
      </c>
      <c r="B361" s="175" t="s">
        <v>368</v>
      </c>
      <c r="C361" s="152">
        <v>42559</v>
      </c>
      <c r="D361" s="176">
        <f t="shared" si="65"/>
        <v>42559</v>
      </c>
      <c r="E361" s="176" t="s">
        <v>251</v>
      </c>
      <c r="F361" s="152">
        <f t="shared" si="66"/>
        <v>42561</v>
      </c>
      <c r="G361" s="152">
        <f t="shared" si="69"/>
        <v>42562</v>
      </c>
      <c r="H361" s="206">
        <f t="shared" si="67"/>
        <v>42565</v>
      </c>
      <c r="I361" s="152">
        <f t="shared" si="70"/>
        <v>42566</v>
      </c>
      <c r="J361" s="152">
        <f t="shared" si="71"/>
        <v>42568</v>
      </c>
      <c r="K361" s="152">
        <f t="shared" si="68"/>
        <v>42574</v>
      </c>
      <c r="L361" s="141"/>
    </row>
    <row r="362" spans="1:12" ht="33.75" customHeight="1" hidden="1">
      <c r="A362" s="209" t="s">
        <v>257</v>
      </c>
      <c r="B362" s="175" t="s">
        <v>373</v>
      </c>
      <c r="C362" s="152">
        <v>42565</v>
      </c>
      <c r="D362" s="176">
        <f t="shared" si="65"/>
        <v>42565</v>
      </c>
      <c r="E362" s="176" t="s">
        <v>251</v>
      </c>
      <c r="F362" s="152">
        <f t="shared" si="66"/>
        <v>42567</v>
      </c>
      <c r="G362" s="152">
        <f t="shared" si="69"/>
        <v>42568</v>
      </c>
      <c r="H362" s="206">
        <f t="shared" si="67"/>
        <v>42571</v>
      </c>
      <c r="I362" s="152">
        <f t="shared" si="70"/>
        <v>42572</v>
      </c>
      <c r="J362" s="152">
        <f t="shared" si="71"/>
        <v>42574</v>
      </c>
      <c r="K362" s="152">
        <f t="shared" si="68"/>
        <v>42580</v>
      </c>
      <c r="L362" s="141"/>
    </row>
    <row r="363" spans="1:12" ht="33.75" customHeight="1" hidden="1">
      <c r="A363" s="209" t="s">
        <v>281</v>
      </c>
      <c r="B363" s="175" t="s">
        <v>373</v>
      </c>
      <c r="C363" s="152">
        <v>42573</v>
      </c>
      <c r="D363" s="176">
        <f t="shared" si="65"/>
        <v>42573</v>
      </c>
      <c r="E363" s="176" t="s">
        <v>251</v>
      </c>
      <c r="F363" s="152">
        <f t="shared" si="66"/>
        <v>42575</v>
      </c>
      <c r="G363" s="152">
        <f t="shared" si="69"/>
        <v>42576</v>
      </c>
      <c r="H363" s="206">
        <f t="shared" si="67"/>
        <v>42579</v>
      </c>
      <c r="I363" s="152">
        <f t="shared" si="70"/>
        <v>42580</v>
      </c>
      <c r="J363" s="152">
        <f t="shared" si="71"/>
        <v>42582</v>
      </c>
      <c r="K363" s="152">
        <f t="shared" si="68"/>
        <v>42588</v>
      </c>
      <c r="L363" s="141"/>
    </row>
    <row r="364" spans="1:12" ht="33.75" customHeight="1" hidden="1">
      <c r="A364" s="209" t="s">
        <v>257</v>
      </c>
      <c r="B364" s="175" t="s">
        <v>375</v>
      </c>
      <c r="C364" s="152">
        <v>42580</v>
      </c>
      <c r="D364" s="176">
        <f t="shared" si="65"/>
        <v>42580</v>
      </c>
      <c r="E364" s="176" t="s">
        <v>251</v>
      </c>
      <c r="F364" s="152">
        <f t="shared" si="66"/>
        <v>42582</v>
      </c>
      <c r="G364" s="152">
        <f t="shared" si="69"/>
        <v>42583</v>
      </c>
      <c r="H364" s="206">
        <f t="shared" si="67"/>
        <v>42586</v>
      </c>
      <c r="I364" s="152">
        <f t="shared" si="70"/>
        <v>42587</v>
      </c>
      <c r="J364" s="152">
        <f t="shared" si="71"/>
        <v>42589</v>
      </c>
      <c r="K364" s="152">
        <f t="shared" si="68"/>
        <v>42595</v>
      </c>
      <c r="L364" s="141"/>
    </row>
    <row r="365" spans="1:12" ht="33.75" customHeight="1" hidden="1">
      <c r="A365" s="209" t="s">
        <v>281</v>
      </c>
      <c r="B365" s="175" t="s">
        <v>375</v>
      </c>
      <c r="C365" s="152">
        <v>42587</v>
      </c>
      <c r="D365" s="176">
        <f t="shared" si="65"/>
        <v>42587</v>
      </c>
      <c r="E365" s="176" t="s">
        <v>251</v>
      </c>
      <c r="F365" s="152">
        <f t="shared" si="66"/>
        <v>42589</v>
      </c>
      <c r="G365" s="152">
        <f t="shared" si="69"/>
        <v>42590</v>
      </c>
      <c r="H365" s="206">
        <f t="shared" si="67"/>
        <v>42593</v>
      </c>
      <c r="I365" s="152">
        <f t="shared" si="70"/>
        <v>42594</v>
      </c>
      <c r="J365" s="152">
        <f t="shared" si="71"/>
        <v>42596</v>
      </c>
      <c r="K365" s="152">
        <f t="shared" si="68"/>
        <v>42602</v>
      </c>
      <c r="L365" s="141"/>
    </row>
    <row r="366" spans="1:12" ht="33.75" customHeight="1" hidden="1">
      <c r="A366" s="209" t="s">
        <v>257</v>
      </c>
      <c r="B366" s="175" t="s">
        <v>376</v>
      </c>
      <c r="C366" s="152">
        <v>42595</v>
      </c>
      <c r="D366" s="176">
        <f t="shared" si="65"/>
        <v>42595</v>
      </c>
      <c r="E366" s="176" t="s">
        <v>251</v>
      </c>
      <c r="F366" s="152">
        <f t="shared" si="66"/>
        <v>42597</v>
      </c>
      <c r="G366" s="152">
        <f t="shared" si="69"/>
        <v>42598</v>
      </c>
      <c r="H366" s="206">
        <f t="shared" si="67"/>
        <v>42601</v>
      </c>
      <c r="I366" s="152">
        <f t="shared" si="70"/>
        <v>42602</v>
      </c>
      <c r="J366" s="152">
        <f t="shared" si="71"/>
        <v>42604</v>
      </c>
      <c r="K366" s="152">
        <f t="shared" si="68"/>
        <v>42610</v>
      </c>
      <c r="L366" s="141"/>
    </row>
    <row r="367" spans="1:12" ht="33.75" customHeight="1" hidden="1">
      <c r="A367" s="209" t="s">
        <v>281</v>
      </c>
      <c r="B367" s="175" t="s">
        <v>376</v>
      </c>
      <c r="C367" s="152">
        <v>42600</v>
      </c>
      <c r="D367" s="176">
        <f t="shared" si="65"/>
        <v>42600</v>
      </c>
      <c r="E367" s="176" t="s">
        <v>251</v>
      </c>
      <c r="F367" s="152">
        <f t="shared" si="66"/>
        <v>42602</v>
      </c>
      <c r="G367" s="152">
        <f t="shared" si="69"/>
        <v>42603</v>
      </c>
      <c r="H367" s="206">
        <f t="shared" si="67"/>
        <v>42606</v>
      </c>
      <c r="I367" s="152">
        <f t="shared" si="70"/>
        <v>42607</v>
      </c>
      <c r="J367" s="152">
        <f t="shared" si="71"/>
        <v>42609</v>
      </c>
      <c r="K367" s="152">
        <f t="shared" si="68"/>
        <v>42615</v>
      </c>
      <c r="L367" s="141"/>
    </row>
    <row r="368" spans="1:12" ht="33.75" customHeight="1" hidden="1">
      <c r="A368" s="209" t="s">
        <v>257</v>
      </c>
      <c r="B368" s="175" t="s">
        <v>381</v>
      </c>
      <c r="C368" s="152">
        <v>42608</v>
      </c>
      <c r="D368" s="176">
        <f t="shared" si="65"/>
        <v>42608</v>
      </c>
      <c r="E368" s="176" t="s">
        <v>251</v>
      </c>
      <c r="F368" s="152">
        <f t="shared" si="66"/>
        <v>42610</v>
      </c>
      <c r="G368" s="152">
        <f t="shared" si="69"/>
        <v>42611</v>
      </c>
      <c r="H368" s="206">
        <f t="shared" si="67"/>
        <v>42614</v>
      </c>
      <c r="I368" s="152">
        <f t="shared" si="70"/>
        <v>42615</v>
      </c>
      <c r="J368" s="152">
        <f t="shared" si="71"/>
        <v>42617</v>
      </c>
      <c r="K368" s="152">
        <f t="shared" si="68"/>
        <v>42623</v>
      </c>
      <c r="L368" s="141"/>
    </row>
    <row r="369" spans="1:12" ht="33.75" customHeight="1" hidden="1">
      <c r="A369" s="209" t="s">
        <v>281</v>
      </c>
      <c r="B369" s="175" t="s">
        <v>381</v>
      </c>
      <c r="C369" s="152">
        <v>42615</v>
      </c>
      <c r="D369" s="176">
        <f t="shared" si="65"/>
        <v>42615</v>
      </c>
      <c r="E369" s="176" t="s">
        <v>251</v>
      </c>
      <c r="F369" s="152">
        <f t="shared" si="66"/>
        <v>42617</v>
      </c>
      <c r="G369" s="152">
        <f t="shared" si="69"/>
        <v>42618</v>
      </c>
      <c r="H369" s="206">
        <f t="shared" si="67"/>
        <v>42621</v>
      </c>
      <c r="I369" s="152">
        <f t="shared" si="70"/>
        <v>42622</v>
      </c>
      <c r="J369" s="152">
        <f t="shared" si="71"/>
        <v>42624</v>
      </c>
      <c r="K369" s="152">
        <f t="shared" si="68"/>
        <v>42630</v>
      </c>
      <c r="L369" s="141"/>
    </row>
    <row r="370" spans="1:12" ht="33.75" customHeight="1" hidden="1">
      <c r="A370" s="209" t="s">
        <v>257</v>
      </c>
      <c r="B370" s="175" t="s">
        <v>382</v>
      </c>
      <c r="C370" s="152">
        <v>42623</v>
      </c>
      <c r="D370" s="176">
        <f t="shared" si="65"/>
        <v>42623</v>
      </c>
      <c r="E370" s="176" t="s">
        <v>251</v>
      </c>
      <c r="F370" s="152">
        <f t="shared" si="66"/>
        <v>42625</v>
      </c>
      <c r="G370" s="152">
        <f t="shared" si="69"/>
        <v>42626</v>
      </c>
      <c r="H370" s="206">
        <f t="shared" si="67"/>
        <v>42629</v>
      </c>
      <c r="I370" s="152">
        <f t="shared" si="70"/>
        <v>42630</v>
      </c>
      <c r="J370" s="152">
        <f t="shared" si="71"/>
        <v>42632</v>
      </c>
      <c r="K370" s="152">
        <f t="shared" si="68"/>
        <v>42638</v>
      </c>
      <c r="L370" s="141"/>
    </row>
    <row r="371" spans="1:12" ht="33.75" customHeight="1" hidden="1">
      <c r="A371" s="209" t="s">
        <v>281</v>
      </c>
      <c r="B371" s="175" t="s">
        <v>382</v>
      </c>
      <c r="C371" s="152">
        <v>42632</v>
      </c>
      <c r="D371" s="176">
        <f aca="true" t="shared" si="72" ref="D371:D376">C371</f>
        <v>42632</v>
      </c>
      <c r="E371" s="176" t="s">
        <v>251</v>
      </c>
      <c r="F371" s="152">
        <f aca="true" t="shared" si="73" ref="F371:F376">C371+2</f>
        <v>42634</v>
      </c>
      <c r="G371" s="152">
        <f t="shared" si="69"/>
        <v>42635</v>
      </c>
      <c r="H371" s="206">
        <f t="shared" si="67"/>
        <v>42638</v>
      </c>
      <c r="I371" s="152">
        <f t="shared" si="70"/>
        <v>42639</v>
      </c>
      <c r="J371" s="152">
        <f t="shared" si="71"/>
        <v>42641</v>
      </c>
      <c r="K371" s="152">
        <f t="shared" si="68"/>
        <v>42647</v>
      </c>
      <c r="L371" s="141"/>
    </row>
    <row r="372" spans="1:12" ht="33.75" customHeight="1" hidden="1">
      <c r="A372" s="209" t="s">
        <v>257</v>
      </c>
      <c r="B372" s="175" t="s">
        <v>430</v>
      </c>
      <c r="C372" s="152">
        <v>42636</v>
      </c>
      <c r="D372" s="176">
        <f t="shared" si="72"/>
        <v>42636</v>
      </c>
      <c r="E372" s="176" t="s">
        <v>251</v>
      </c>
      <c r="F372" s="152">
        <f t="shared" si="73"/>
        <v>42638</v>
      </c>
      <c r="G372" s="152">
        <f t="shared" si="69"/>
        <v>42639</v>
      </c>
      <c r="H372" s="206">
        <f t="shared" si="67"/>
        <v>42642</v>
      </c>
      <c r="I372" s="152">
        <f t="shared" si="70"/>
        <v>42643</v>
      </c>
      <c r="J372" s="152">
        <f t="shared" si="71"/>
        <v>42645</v>
      </c>
      <c r="K372" s="152">
        <f t="shared" si="68"/>
        <v>42651</v>
      </c>
      <c r="L372" s="141"/>
    </row>
    <row r="373" spans="1:12" ht="33.75" customHeight="1" hidden="1">
      <c r="A373" s="210" t="s">
        <v>111</v>
      </c>
      <c r="B373" s="179" t="s">
        <v>431</v>
      </c>
      <c r="C373" s="180">
        <v>42646</v>
      </c>
      <c r="D373" s="176">
        <f t="shared" si="72"/>
        <v>42646</v>
      </c>
      <c r="E373" s="176" t="s">
        <v>251</v>
      </c>
      <c r="F373" s="152">
        <f t="shared" si="73"/>
        <v>42648</v>
      </c>
      <c r="G373" s="152">
        <f t="shared" si="69"/>
        <v>42649</v>
      </c>
      <c r="H373" s="206">
        <f t="shared" si="67"/>
        <v>42652</v>
      </c>
      <c r="I373" s="152">
        <f t="shared" si="70"/>
        <v>42653</v>
      </c>
      <c r="J373" s="152">
        <f t="shared" si="71"/>
        <v>42655</v>
      </c>
      <c r="K373" s="152">
        <f t="shared" si="68"/>
        <v>42661</v>
      </c>
      <c r="L373" s="141"/>
    </row>
    <row r="374" spans="1:12" ht="33.75" customHeight="1" hidden="1">
      <c r="A374" s="209" t="s">
        <v>257</v>
      </c>
      <c r="B374" s="175" t="s">
        <v>431</v>
      </c>
      <c r="C374" s="152">
        <v>42650</v>
      </c>
      <c r="D374" s="176">
        <f t="shared" si="72"/>
        <v>42650</v>
      </c>
      <c r="E374" s="176" t="s">
        <v>251</v>
      </c>
      <c r="F374" s="152">
        <f t="shared" si="73"/>
        <v>42652</v>
      </c>
      <c r="G374" s="152">
        <f t="shared" si="69"/>
        <v>42653</v>
      </c>
      <c r="H374" s="206">
        <f aca="true" t="shared" si="74" ref="H374:H381">C374+6</f>
        <v>42656</v>
      </c>
      <c r="I374" s="152">
        <f t="shared" si="70"/>
        <v>42657</v>
      </c>
      <c r="J374" s="152">
        <f t="shared" si="71"/>
        <v>42659</v>
      </c>
      <c r="K374" s="152">
        <f t="shared" si="68"/>
        <v>42665</v>
      </c>
      <c r="L374" s="141"/>
    </row>
    <row r="375" spans="1:12" ht="33.75" customHeight="1" hidden="1">
      <c r="A375" s="209" t="s">
        <v>111</v>
      </c>
      <c r="B375" s="175" t="s">
        <v>439</v>
      </c>
      <c r="C375" s="152">
        <v>42659</v>
      </c>
      <c r="D375" s="176">
        <f t="shared" si="72"/>
        <v>42659</v>
      </c>
      <c r="E375" s="176" t="s">
        <v>251</v>
      </c>
      <c r="F375" s="152">
        <f t="shared" si="73"/>
        <v>42661</v>
      </c>
      <c r="G375" s="152">
        <f t="shared" si="69"/>
        <v>42662</v>
      </c>
      <c r="H375" s="206">
        <f t="shared" si="74"/>
        <v>42665</v>
      </c>
      <c r="I375" s="152">
        <f t="shared" si="70"/>
        <v>42666</v>
      </c>
      <c r="J375" s="152">
        <f t="shared" si="71"/>
        <v>42668</v>
      </c>
      <c r="K375" s="152">
        <f t="shared" si="68"/>
        <v>42674</v>
      </c>
      <c r="L375" s="141"/>
    </row>
    <row r="376" spans="1:12" ht="33.75" customHeight="1" hidden="1">
      <c r="A376" s="209" t="s">
        <v>257</v>
      </c>
      <c r="B376" s="175" t="s">
        <v>439</v>
      </c>
      <c r="C376" s="152">
        <v>42669</v>
      </c>
      <c r="D376" s="176">
        <f t="shared" si="72"/>
        <v>42669</v>
      </c>
      <c r="E376" s="176" t="s">
        <v>251</v>
      </c>
      <c r="F376" s="152">
        <f t="shared" si="73"/>
        <v>42671</v>
      </c>
      <c r="G376" s="152">
        <f t="shared" si="69"/>
        <v>42672</v>
      </c>
      <c r="H376" s="206">
        <f t="shared" si="74"/>
        <v>42675</v>
      </c>
      <c r="I376" s="152">
        <f t="shared" si="70"/>
        <v>42676</v>
      </c>
      <c r="J376" s="152">
        <f t="shared" si="71"/>
        <v>42678</v>
      </c>
      <c r="K376" s="152">
        <f t="shared" si="68"/>
        <v>42684</v>
      </c>
      <c r="L376" s="141"/>
    </row>
    <row r="377" spans="1:12" ht="33.75" customHeight="1" hidden="1">
      <c r="A377" s="209" t="s">
        <v>111</v>
      </c>
      <c r="B377" s="175" t="s">
        <v>440</v>
      </c>
      <c r="C377" s="152">
        <v>42676</v>
      </c>
      <c r="D377" s="176">
        <f>C377</f>
        <v>42676</v>
      </c>
      <c r="E377" s="176" t="s">
        <v>251</v>
      </c>
      <c r="F377" s="152">
        <f>C377+2</f>
        <v>42678</v>
      </c>
      <c r="G377" s="152">
        <f>C377+3</f>
        <v>42679</v>
      </c>
      <c r="H377" s="206">
        <f t="shared" si="74"/>
        <v>42682</v>
      </c>
      <c r="I377" s="152">
        <f>C377+7</f>
        <v>42683</v>
      </c>
      <c r="J377" s="152">
        <f>C377+9</f>
        <v>42685</v>
      </c>
      <c r="K377" s="152">
        <f aca="true" t="shared" si="75" ref="K377:K393">I377+8</f>
        <v>42691</v>
      </c>
      <c r="L377" s="141"/>
    </row>
    <row r="378" spans="1:12" ht="33.75" customHeight="1" hidden="1">
      <c r="A378" s="209" t="s">
        <v>257</v>
      </c>
      <c r="B378" s="175" t="s">
        <v>440</v>
      </c>
      <c r="C378" s="152">
        <v>42686</v>
      </c>
      <c r="D378" s="176">
        <f>C378</f>
        <v>42686</v>
      </c>
      <c r="E378" s="176" t="s">
        <v>251</v>
      </c>
      <c r="F378" s="152">
        <f>C378+2</f>
        <v>42688</v>
      </c>
      <c r="G378" s="152">
        <f>C378+3</f>
        <v>42689</v>
      </c>
      <c r="H378" s="206">
        <f t="shared" si="74"/>
        <v>42692</v>
      </c>
      <c r="I378" s="152">
        <f>C378+7</f>
        <v>42693</v>
      </c>
      <c r="J378" s="152">
        <f>C378+9</f>
        <v>42695</v>
      </c>
      <c r="K378" s="152">
        <f t="shared" si="75"/>
        <v>42701</v>
      </c>
      <c r="L378" s="141"/>
    </row>
    <row r="379" spans="1:12" ht="33.75" customHeight="1" hidden="1">
      <c r="A379" s="209" t="s">
        <v>111</v>
      </c>
      <c r="B379" s="175" t="s">
        <v>452</v>
      </c>
      <c r="C379" s="152">
        <v>42691</v>
      </c>
      <c r="D379" s="176">
        <f>C379</f>
        <v>42691</v>
      </c>
      <c r="E379" s="176" t="s">
        <v>251</v>
      </c>
      <c r="F379" s="152">
        <f>C379+2</f>
        <v>42693</v>
      </c>
      <c r="G379" s="152">
        <f>C379+3</f>
        <v>42694</v>
      </c>
      <c r="H379" s="206">
        <f t="shared" si="74"/>
        <v>42697</v>
      </c>
      <c r="I379" s="152">
        <f>C379+7</f>
        <v>42698</v>
      </c>
      <c r="J379" s="152">
        <f>C379+9</f>
        <v>42700</v>
      </c>
      <c r="K379" s="152">
        <f t="shared" si="75"/>
        <v>42706</v>
      </c>
      <c r="L379" s="141"/>
    </row>
    <row r="380" spans="1:12" ht="33.75" customHeight="1" hidden="1">
      <c r="A380" s="209" t="s">
        <v>257</v>
      </c>
      <c r="B380" s="175" t="s">
        <v>452</v>
      </c>
      <c r="C380" s="152">
        <v>42699</v>
      </c>
      <c r="D380" s="176">
        <f>C380</f>
        <v>42699</v>
      </c>
      <c r="E380" s="176" t="s">
        <v>251</v>
      </c>
      <c r="F380" s="152">
        <f>C380+2</f>
        <v>42701</v>
      </c>
      <c r="G380" s="152">
        <f>C380+3</f>
        <v>42702</v>
      </c>
      <c r="H380" s="206">
        <f t="shared" si="74"/>
        <v>42705</v>
      </c>
      <c r="I380" s="152">
        <f>C380+7</f>
        <v>42706</v>
      </c>
      <c r="J380" s="152">
        <f>C380+9</f>
        <v>42708</v>
      </c>
      <c r="K380" s="152">
        <f t="shared" si="75"/>
        <v>42714</v>
      </c>
      <c r="L380" s="141"/>
    </row>
    <row r="381" spans="1:12" ht="33.75" customHeight="1" hidden="1">
      <c r="A381" s="209" t="s">
        <v>111</v>
      </c>
      <c r="B381" s="175" t="s">
        <v>453</v>
      </c>
      <c r="C381" s="152">
        <v>42708</v>
      </c>
      <c r="D381" s="176">
        <f>C381</f>
        <v>42708</v>
      </c>
      <c r="E381" s="176" t="s">
        <v>251</v>
      </c>
      <c r="F381" s="152">
        <f>C381+2</f>
        <v>42710</v>
      </c>
      <c r="G381" s="152">
        <f>C381+3</f>
        <v>42711</v>
      </c>
      <c r="H381" s="206">
        <f t="shared" si="74"/>
        <v>42714</v>
      </c>
      <c r="I381" s="152">
        <f>C381+7</f>
        <v>42715</v>
      </c>
      <c r="J381" s="152">
        <f>C381+9</f>
        <v>42717</v>
      </c>
      <c r="K381" s="152">
        <f t="shared" si="75"/>
        <v>42723</v>
      </c>
      <c r="L381" s="141"/>
    </row>
    <row r="382" spans="1:12" ht="33.75" customHeight="1" hidden="1">
      <c r="A382" s="209" t="s">
        <v>257</v>
      </c>
      <c r="B382" s="175" t="s">
        <v>453</v>
      </c>
      <c r="C382" s="152">
        <v>42714</v>
      </c>
      <c r="D382" s="176">
        <f aca="true" t="shared" si="76" ref="D382:D389">C382</f>
        <v>42714</v>
      </c>
      <c r="E382" s="176" t="s">
        <v>251</v>
      </c>
      <c r="F382" s="152">
        <f aca="true" t="shared" si="77" ref="F382:F389">C382+2</f>
        <v>42716</v>
      </c>
      <c r="G382" s="152">
        <f aca="true" t="shared" si="78" ref="G382:G389">C382+3</f>
        <v>42717</v>
      </c>
      <c r="H382" s="206">
        <f aca="true" t="shared" si="79" ref="H382:H389">C382+6</f>
        <v>42720</v>
      </c>
      <c r="I382" s="152">
        <f aca="true" t="shared" si="80" ref="I382:I389">C382+7</f>
        <v>42721</v>
      </c>
      <c r="J382" s="152">
        <f aca="true" t="shared" si="81" ref="J382:J389">C382+9</f>
        <v>42723</v>
      </c>
      <c r="K382" s="152">
        <f t="shared" si="75"/>
        <v>42729</v>
      </c>
      <c r="L382" s="141"/>
    </row>
    <row r="383" spans="1:12" ht="33.75" customHeight="1" hidden="1">
      <c r="A383" s="209" t="s">
        <v>111</v>
      </c>
      <c r="B383" s="175" t="s">
        <v>455</v>
      </c>
      <c r="C383" s="152">
        <v>42721</v>
      </c>
      <c r="D383" s="176">
        <f t="shared" si="76"/>
        <v>42721</v>
      </c>
      <c r="E383" s="176" t="s">
        <v>251</v>
      </c>
      <c r="F383" s="152">
        <f t="shared" si="77"/>
        <v>42723</v>
      </c>
      <c r="G383" s="152">
        <f t="shared" si="78"/>
        <v>42724</v>
      </c>
      <c r="H383" s="206">
        <f t="shared" si="79"/>
        <v>42727</v>
      </c>
      <c r="I383" s="152">
        <f t="shared" si="80"/>
        <v>42728</v>
      </c>
      <c r="J383" s="152">
        <f t="shared" si="81"/>
        <v>42730</v>
      </c>
      <c r="K383" s="152">
        <f t="shared" si="75"/>
        <v>42736</v>
      </c>
      <c r="L383" s="141"/>
    </row>
    <row r="384" spans="1:12" ht="33.75" customHeight="1" hidden="1">
      <c r="A384" s="209" t="s">
        <v>257</v>
      </c>
      <c r="B384" s="175" t="s">
        <v>455</v>
      </c>
      <c r="C384" s="152">
        <v>42729</v>
      </c>
      <c r="D384" s="176">
        <f t="shared" si="76"/>
        <v>42729</v>
      </c>
      <c r="E384" s="176" t="s">
        <v>251</v>
      </c>
      <c r="F384" s="152">
        <f t="shared" si="77"/>
        <v>42731</v>
      </c>
      <c r="G384" s="152">
        <f t="shared" si="78"/>
        <v>42732</v>
      </c>
      <c r="H384" s="206">
        <f t="shared" si="79"/>
        <v>42735</v>
      </c>
      <c r="I384" s="152">
        <f t="shared" si="80"/>
        <v>42736</v>
      </c>
      <c r="J384" s="152">
        <f t="shared" si="81"/>
        <v>42738</v>
      </c>
      <c r="K384" s="152">
        <f t="shared" si="75"/>
        <v>42744</v>
      </c>
      <c r="L384" s="141"/>
    </row>
    <row r="385" spans="1:12" ht="33.75" customHeight="1" hidden="1">
      <c r="A385" s="209" t="s">
        <v>111</v>
      </c>
      <c r="B385" s="175" t="s">
        <v>456</v>
      </c>
      <c r="C385" s="152">
        <v>42738</v>
      </c>
      <c r="D385" s="176">
        <f t="shared" si="76"/>
        <v>42738</v>
      </c>
      <c r="E385" s="176" t="s">
        <v>251</v>
      </c>
      <c r="F385" s="152">
        <f t="shared" si="77"/>
        <v>42740</v>
      </c>
      <c r="G385" s="152">
        <f t="shared" si="78"/>
        <v>42741</v>
      </c>
      <c r="H385" s="206">
        <f t="shared" si="79"/>
        <v>42744</v>
      </c>
      <c r="I385" s="152">
        <f t="shared" si="80"/>
        <v>42745</v>
      </c>
      <c r="J385" s="152">
        <f t="shared" si="81"/>
        <v>42747</v>
      </c>
      <c r="K385" s="152">
        <f t="shared" si="75"/>
        <v>42753</v>
      </c>
      <c r="L385" s="141"/>
    </row>
    <row r="386" spans="1:12" ht="33.75" customHeight="1">
      <c r="A386" s="209" t="s">
        <v>257</v>
      </c>
      <c r="B386" s="175" t="s">
        <v>456</v>
      </c>
      <c r="C386" s="152">
        <v>42745</v>
      </c>
      <c r="D386" s="176">
        <f t="shared" si="76"/>
        <v>42745</v>
      </c>
      <c r="E386" s="176" t="s">
        <v>251</v>
      </c>
      <c r="F386" s="152">
        <f t="shared" si="77"/>
        <v>42747</v>
      </c>
      <c r="G386" s="152">
        <f t="shared" si="78"/>
        <v>42748</v>
      </c>
      <c r="H386" s="206">
        <f t="shared" si="79"/>
        <v>42751</v>
      </c>
      <c r="I386" s="152">
        <f t="shared" si="80"/>
        <v>42752</v>
      </c>
      <c r="J386" s="152">
        <f t="shared" si="81"/>
        <v>42754</v>
      </c>
      <c r="K386" s="152">
        <f t="shared" si="75"/>
        <v>42760</v>
      </c>
      <c r="L386" s="141"/>
    </row>
    <row r="387" spans="1:12" ht="33.75" customHeight="1">
      <c r="A387" s="209" t="s">
        <v>111</v>
      </c>
      <c r="B387" s="175" t="s">
        <v>469</v>
      </c>
      <c r="C387" s="152">
        <v>42752</v>
      </c>
      <c r="D387" s="176">
        <f t="shared" si="76"/>
        <v>42752</v>
      </c>
      <c r="E387" s="176" t="s">
        <v>251</v>
      </c>
      <c r="F387" s="152">
        <f t="shared" si="77"/>
        <v>42754</v>
      </c>
      <c r="G387" s="152">
        <f t="shared" si="78"/>
        <v>42755</v>
      </c>
      <c r="H387" s="206">
        <f t="shared" si="79"/>
        <v>42758</v>
      </c>
      <c r="I387" s="152">
        <f t="shared" si="80"/>
        <v>42759</v>
      </c>
      <c r="J387" s="152">
        <f t="shared" si="81"/>
        <v>42761</v>
      </c>
      <c r="K387" s="152">
        <f t="shared" si="75"/>
        <v>42767</v>
      </c>
      <c r="L387" s="141"/>
    </row>
    <row r="388" spans="1:12" ht="33.75" customHeight="1">
      <c r="A388" s="209" t="s">
        <v>257</v>
      </c>
      <c r="B388" s="175" t="s">
        <v>469</v>
      </c>
      <c r="C388" s="152">
        <v>42759</v>
      </c>
      <c r="D388" s="176">
        <f t="shared" si="76"/>
        <v>42759</v>
      </c>
      <c r="E388" s="176" t="s">
        <v>251</v>
      </c>
      <c r="F388" s="152">
        <f t="shared" si="77"/>
        <v>42761</v>
      </c>
      <c r="G388" s="152">
        <f t="shared" si="78"/>
        <v>42762</v>
      </c>
      <c r="H388" s="206">
        <f t="shared" si="79"/>
        <v>42765</v>
      </c>
      <c r="I388" s="152">
        <f t="shared" si="80"/>
        <v>42766</v>
      </c>
      <c r="J388" s="152">
        <f t="shared" si="81"/>
        <v>42768</v>
      </c>
      <c r="K388" s="152">
        <f t="shared" si="75"/>
        <v>42774</v>
      </c>
      <c r="L388" s="141"/>
    </row>
    <row r="389" spans="1:12" ht="33.75" customHeight="1">
      <c r="A389" s="209" t="s">
        <v>111</v>
      </c>
      <c r="B389" s="175" t="s">
        <v>485</v>
      </c>
      <c r="C389" s="152">
        <v>42766</v>
      </c>
      <c r="D389" s="176">
        <f t="shared" si="76"/>
        <v>42766</v>
      </c>
      <c r="E389" s="176" t="s">
        <v>251</v>
      </c>
      <c r="F389" s="152">
        <f t="shared" si="77"/>
        <v>42768</v>
      </c>
      <c r="G389" s="152">
        <f t="shared" si="78"/>
        <v>42769</v>
      </c>
      <c r="H389" s="206">
        <f t="shared" si="79"/>
        <v>42772</v>
      </c>
      <c r="I389" s="152">
        <f t="shared" si="80"/>
        <v>42773</v>
      </c>
      <c r="J389" s="152">
        <f t="shared" si="81"/>
        <v>42775</v>
      </c>
      <c r="K389" s="152">
        <f t="shared" si="75"/>
        <v>42781</v>
      </c>
      <c r="L389" s="141"/>
    </row>
    <row r="390" spans="1:12" ht="33.75" customHeight="1">
      <c r="A390" s="209" t="s">
        <v>257</v>
      </c>
      <c r="B390" s="175" t="s">
        <v>485</v>
      </c>
      <c r="C390" s="152">
        <v>42767</v>
      </c>
      <c r="D390" s="176">
        <f>C390</f>
        <v>42767</v>
      </c>
      <c r="E390" s="176" t="s">
        <v>251</v>
      </c>
      <c r="F390" s="152">
        <f>C390+2</f>
        <v>42769</v>
      </c>
      <c r="G390" s="152">
        <f>C390+3</f>
        <v>42770</v>
      </c>
      <c r="H390" s="206">
        <f>C390+6</f>
        <v>42773</v>
      </c>
      <c r="I390" s="152">
        <f>C390+7</f>
        <v>42774</v>
      </c>
      <c r="J390" s="152">
        <f>C390+9</f>
        <v>42776</v>
      </c>
      <c r="K390" s="152">
        <f t="shared" si="75"/>
        <v>42782</v>
      </c>
      <c r="L390" s="141"/>
    </row>
    <row r="391" spans="1:12" ht="33.75" customHeight="1">
      <c r="A391" s="209" t="s">
        <v>111</v>
      </c>
      <c r="B391" s="175" t="s">
        <v>493</v>
      </c>
      <c r="C391" s="152">
        <v>42774</v>
      </c>
      <c r="D391" s="176">
        <f>C391</f>
        <v>42774</v>
      </c>
      <c r="E391" s="176" t="s">
        <v>251</v>
      </c>
      <c r="F391" s="152">
        <f>C391+2</f>
        <v>42776</v>
      </c>
      <c r="G391" s="152">
        <f>C391+3</f>
        <v>42777</v>
      </c>
      <c r="H391" s="206">
        <f>C391+6</f>
        <v>42780</v>
      </c>
      <c r="I391" s="152">
        <f>C391+7</f>
        <v>42781</v>
      </c>
      <c r="J391" s="152">
        <f>C391+9</f>
        <v>42783</v>
      </c>
      <c r="K391" s="152">
        <f t="shared" si="75"/>
        <v>42789</v>
      </c>
      <c r="L391" s="141"/>
    </row>
    <row r="392" spans="1:12" ht="33.75" customHeight="1">
      <c r="A392" s="209" t="s">
        <v>257</v>
      </c>
      <c r="B392" s="175" t="s">
        <v>493</v>
      </c>
      <c r="C392" s="152">
        <v>42781</v>
      </c>
      <c r="D392" s="176">
        <f>C392</f>
        <v>42781</v>
      </c>
      <c r="E392" s="176" t="s">
        <v>251</v>
      </c>
      <c r="F392" s="152">
        <f>C392+2</f>
        <v>42783</v>
      </c>
      <c r="G392" s="152">
        <f>C392+3</f>
        <v>42784</v>
      </c>
      <c r="H392" s="206">
        <f>C392+6</f>
        <v>42787</v>
      </c>
      <c r="I392" s="152">
        <f>C392+7</f>
        <v>42788</v>
      </c>
      <c r="J392" s="152">
        <f>C392+9</f>
        <v>42790</v>
      </c>
      <c r="K392" s="152">
        <f t="shared" si="75"/>
        <v>42796</v>
      </c>
      <c r="L392" s="141"/>
    </row>
    <row r="393" spans="1:12" ht="33.75" customHeight="1">
      <c r="A393" s="209" t="s">
        <v>111</v>
      </c>
      <c r="B393" s="175" t="s">
        <v>494</v>
      </c>
      <c r="C393" s="152">
        <v>42788</v>
      </c>
      <c r="D393" s="176">
        <f>C393</f>
        <v>42788</v>
      </c>
      <c r="E393" s="176" t="s">
        <v>251</v>
      </c>
      <c r="F393" s="152">
        <f>C393+2</f>
        <v>42790</v>
      </c>
      <c r="G393" s="152">
        <f>C393+3</f>
        <v>42791</v>
      </c>
      <c r="H393" s="206">
        <f>C393+6</f>
        <v>42794</v>
      </c>
      <c r="I393" s="152">
        <f>C393+7</f>
        <v>42795</v>
      </c>
      <c r="J393" s="152">
        <f>C393+9</f>
        <v>42797</v>
      </c>
      <c r="K393" s="152">
        <f t="shared" si="75"/>
        <v>42803</v>
      </c>
      <c r="L393" s="141"/>
    </row>
    <row r="394" spans="1:12" s="131" customFormat="1" ht="25.5" customHeight="1">
      <c r="A394" s="211" t="s">
        <v>240</v>
      </c>
      <c r="B394" s="190"/>
      <c r="C394" s="190"/>
      <c r="D394" s="190"/>
      <c r="E394" s="190"/>
      <c r="F394" s="191">
        <f>F233-C233</f>
        <v>2</v>
      </c>
      <c r="G394" s="191">
        <v>3</v>
      </c>
      <c r="H394" s="191">
        <v>6</v>
      </c>
      <c r="I394" s="191">
        <v>7</v>
      </c>
      <c r="J394" s="187">
        <v>9</v>
      </c>
      <c r="K394" s="212" t="s">
        <v>289</v>
      </c>
      <c r="L394" s="187"/>
    </row>
    <row r="395" spans="1:15" s="131" customFormat="1" ht="25.5" customHeight="1">
      <c r="A395" s="188" t="s">
        <v>241</v>
      </c>
      <c r="B395" s="189" t="s">
        <v>290</v>
      </c>
      <c r="C395" s="190"/>
      <c r="D395" s="190"/>
      <c r="E395" s="190"/>
      <c r="F395" s="191"/>
      <c r="G395" s="191"/>
      <c r="H395" s="191"/>
      <c r="I395" s="191"/>
      <c r="J395" s="187"/>
      <c r="K395" s="187"/>
      <c r="L395" s="187"/>
      <c r="M395" s="187"/>
      <c r="N395" s="187"/>
      <c r="O395" s="187"/>
    </row>
    <row r="396" spans="1:14" s="197" customFormat="1" ht="30.75" customHeight="1" hidden="1">
      <c r="A396" s="194" t="s">
        <v>370</v>
      </c>
      <c r="B396" s="195"/>
      <c r="C396" s="195"/>
      <c r="D396" s="195"/>
      <c r="E396" s="195"/>
      <c r="F396" s="195"/>
      <c r="G396" s="195"/>
      <c r="H396" s="195"/>
      <c r="I396" s="195"/>
      <c r="J396" s="196"/>
      <c r="K396" s="196"/>
      <c r="L396" s="196"/>
      <c r="M396" s="196"/>
      <c r="N396" s="196"/>
    </row>
    <row r="397" spans="1:9" s="141" customFormat="1" ht="47.25" customHeight="1" hidden="1">
      <c r="A397" s="142" t="s">
        <v>2</v>
      </c>
      <c r="B397" s="143" t="s">
        <v>3</v>
      </c>
      <c r="C397" s="247" t="s">
        <v>97</v>
      </c>
      <c r="D397" s="248"/>
      <c r="E397" s="144" t="s">
        <v>98</v>
      </c>
      <c r="F397" s="145" t="s">
        <v>12</v>
      </c>
      <c r="G397" s="145" t="s">
        <v>4</v>
      </c>
      <c r="H397" s="145" t="s">
        <v>291</v>
      </c>
      <c r="I397" s="145" t="s">
        <v>292</v>
      </c>
    </row>
    <row r="398" spans="1:14" ht="25.5" customHeight="1" hidden="1">
      <c r="A398" s="147" t="s">
        <v>102</v>
      </c>
      <c r="B398" s="148" t="s">
        <v>103</v>
      </c>
      <c r="C398" s="149">
        <v>41459</v>
      </c>
      <c r="D398" s="150">
        <f aca="true" t="shared" si="82" ref="D398:D461">C398</f>
        <v>41459</v>
      </c>
      <c r="E398" s="150"/>
      <c r="F398" s="152">
        <f aca="true" t="shared" si="83" ref="F398:F422">C398+2</f>
        <v>41461</v>
      </c>
      <c r="G398" s="152">
        <f aca="true" t="shared" si="84" ref="G398:G415">F398+1</f>
        <v>41462</v>
      </c>
      <c r="H398" s="152">
        <f aca="true" t="shared" si="85" ref="H398:H414">G398+3</f>
        <v>41465</v>
      </c>
      <c r="I398" s="152">
        <f aca="true" t="shared" si="86" ref="I398:I414">H398+2</f>
        <v>41467</v>
      </c>
      <c r="J398" s="141"/>
      <c r="K398" s="141"/>
      <c r="L398" s="141"/>
      <c r="M398" s="141"/>
      <c r="N398" s="141"/>
    </row>
    <row r="399" spans="1:14" ht="25.5" customHeight="1" hidden="1">
      <c r="A399" s="147" t="s">
        <v>104</v>
      </c>
      <c r="B399" s="148" t="s">
        <v>105</v>
      </c>
      <c r="C399" s="149">
        <f>C398+7</f>
        <v>41466</v>
      </c>
      <c r="D399" s="150">
        <f t="shared" si="82"/>
        <v>41466</v>
      </c>
      <c r="E399" s="150"/>
      <c r="F399" s="152">
        <f t="shared" si="83"/>
        <v>41468</v>
      </c>
      <c r="G399" s="152">
        <f t="shared" si="84"/>
        <v>41469</v>
      </c>
      <c r="H399" s="152">
        <f t="shared" si="85"/>
        <v>41472</v>
      </c>
      <c r="I399" s="152">
        <f t="shared" si="86"/>
        <v>41474</v>
      </c>
      <c r="J399" s="141"/>
      <c r="K399" s="141"/>
      <c r="L399" s="141"/>
      <c r="M399" s="141"/>
      <c r="N399" s="141"/>
    </row>
    <row r="400" spans="1:14" ht="25.5" customHeight="1" hidden="1">
      <c r="A400" s="147" t="s">
        <v>102</v>
      </c>
      <c r="B400" s="148" t="s">
        <v>106</v>
      </c>
      <c r="C400" s="149">
        <v>41473</v>
      </c>
      <c r="D400" s="150">
        <f t="shared" si="82"/>
        <v>41473</v>
      </c>
      <c r="E400" s="150"/>
      <c r="F400" s="152">
        <f t="shared" si="83"/>
        <v>41475</v>
      </c>
      <c r="G400" s="152">
        <f t="shared" si="84"/>
        <v>41476</v>
      </c>
      <c r="H400" s="152">
        <f t="shared" si="85"/>
        <v>41479</v>
      </c>
      <c r="I400" s="152">
        <f t="shared" si="86"/>
        <v>41481</v>
      </c>
      <c r="J400" s="141"/>
      <c r="K400" s="141"/>
      <c r="L400" s="141"/>
      <c r="M400" s="141"/>
      <c r="N400" s="141"/>
    </row>
    <row r="401" spans="1:14" ht="25.5" customHeight="1" hidden="1">
      <c r="A401" s="147" t="s">
        <v>104</v>
      </c>
      <c r="B401" s="148" t="s">
        <v>107</v>
      </c>
      <c r="C401" s="149">
        <v>41480</v>
      </c>
      <c r="D401" s="150">
        <f t="shared" si="82"/>
        <v>41480</v>
      </c>
      <c r="E401" s="150"/>
      <c r="F401" s="152">
        <f t="shared" si="83"/>
        <v>41482</v>
      </c>
      <c r="G401" s="152">
        <f t="shared" si="84"/>
        <v>41483</v>
      </c>
      <c r="H401" s="152">
        <f t="shared" si="85"/>
        <v>41486</v>
      </c>
      <c r="I401" s="152">
        <f t="shared" si="86"/>
        <v>41488</v>
      </c>
      <c r="J401" s="141"/>
      <c r="K401" s="141"/>
      <c r="L401" s="141"/>
      <c r="M401" s="141"/>
      <c r="N401" s="141"/>
    </row>
    <row r="402" spans="1:14" ht="25.5" customHeight="1" hidden="1">
      <c r="A402" s="147" t="s">
        <v>102</v>
      </c>
      <c r="B402" s="148" t="s">
        <v>108</v>
      </c>
      <c r="C402" s="149">
        <v>41487</v>
      </c>
      <c r="D402" s="150">
        <f t="shared" si="82"/>
        <v>41487</v>
      </c>
      <c r="E402" s="150"/>
      <c r="F402" s="152">
        <f t="shared" si="83"/>
        <v>41489</v>
      </c>
      <c r="G402" s="152">
        <f t="shared" si="84"/>
        <v>41490</v>
      </c>
      <c r="H402" s="152">
        <f t="shared" si="85"/>
        <v>41493</v>
      </c>
      <c r="I402" s="152">
        <f t="shared" si="86"/>
        <v>41495</v>
      </c>
      <c r="J402" s="141"/>
      <c r="K402" s="141"/>
      <c r="L402" s="141"/>
      <c r="M402" s="141"/>
      <c r="N402" s="141"/>
    </row>
    <row r="403" spans="1:14" ht="25.5" customHeight="1" hidden="1">
      <c r="A403" s="147" t="s">
        <v>104</v>
      </c>
      <c r="B403" s="148" t="s">
        <v>109</v>
      </c>
      <c r="C403" s="149">
        <v>41494</v>
      </c>
      <c r="D403" s="150">
        <f t="shared" si="82"/>
        <v>41494</v>
      </c>
      <c r="E403" s="150"/>
      <c r="F403" s="152">
        <f t="shared" si="83"/>
        <v>41496</v>
      </c>
      <c r="G403" s="152">
        <f t="shared" si="84"/>
        <v>41497</v>
      </c>
      <c r="H403" s="152">
        <f t="shared" si="85"/>
        <v>41500</v>
      </c>
      <c r="I403" s="152">
        <f t="shared" si="86"/>
        <v>41502</v>
      </c>
      <c r="J403" s="141"/>
      <c r="K403" s="141"/>
      <c r="L403" s="141"/>
      <c r="M403" s="141"/>
      <c r="N403" s="141"/>
    </row>
    <row r="404" spans="1:14" ht="25.5" customHeight="1" hidden="1">
      <c r="A404" s="154" t="s">
        <v>110</v>
      </c>
      <c r="B404" s="155" t="s">
        <v>103</v>
      </c>
      <c r="C404" s="149">
        <v>41501</v>
      </c>
      <c r="D404" s="150">
        <f t="shared" si="82"/>
        <v>41501</v>
      </c>
      <c r="E404" s="150"/>
      <c r="F404" s="152">
        <f t="shared" si="83"/>
        <v>41503</v>
      </c>
      <c r="G404" s="152">
        <f t="shared" si="84"/>
        <v>41504</v>
      </c>
      <c r="H404" s="152">
        <f t="shared" si="85"/>
        <v>41507</v>
      </c>
      <c r="I404" s="152">
        <f t="shared" si="86"/>
        <v>41509</v>
      </c>
      <c r="J404" s="141"/>
      <c r="K404" s="141"/>
      <c r="L404" s="141"/>
      <c r="M404" s="141"/>
      <c r="N404" s="141"/>
    </row>
    <row r="405" spans="1:14" ht="25.5" customHeight="1" hidden="1">
      <c r="A405" s="154" t="s">
        <v>111</v>
      </c>
      <c r="B405" s="155" t="s">
        <v>105</v>
      </c>
      <c r="C405" s="149">
        <v>41508</v>
      </c>
      <c r="D405" s="150">
        <f t="shared" si="82"/>
        <v>41508</v>
      </c>
      <c r="E405" s="150"/>
      <c r="F405" s="152">
        <f t="shared" si="83"/>
        <v>41510</v>
      </c>
      <c r="G405" s="152">
        <f t="shared" si="84"/>
        <v>41511</v>
      </c>
      <c r="H405" s="152">
        <f t="shared" si="85"/>
        <v>41514</v>
      </c>
      <c r="I405" s="152">
        <f t="shared" si="86"/>
        <v>41516</v>
      </c>
      <c r="J405" s="141"/>
      <c r="K405" s="141"/>
      <c r="L405" s="141"/>
      <c r="M405" s="141"/>
      <c r="N405" s="141"/>
    </row>
    <row r="406" spans="1:14" ht="25.5" customHeight="1" hidden="1">
      <c r="A406" s="147" t="s">
        <v>110</v>
      </c>
      <c r="B406" s="148" t="s">
        <v>106</v>
      </c>
      <c r="C406" s="149">
        <v>41515</v>
      </c>
      <c r="D406" s="150">
        <f t="shared" si="82"/>
        <v>41515</v>
      </c>
      <c r="E406" s="150"/>
      <c r="F406" s="152">
        <f t="shared" si="83"/>
        <v>41517</v>
      </c>
      <c r="G406" s="152">
        <f t="shared" si="84"/>
        <v>41518</v>
      </c>
      <c r="H406" s="152">
        <f t="shared" si="85"/>
        <v>41521</v>
      </c>
      <c r="I406" s="152">
        <f t="shared" si="86"/>
        <v>41523</v>
      </c>
      <c r="J406" s="141"/>
      <c r="K406" s="141"/>
      <c r="L406" s="141"/>
      <c r="M406" s="141"/>
      <c r="N406" s="141"/>
    </row>
    <row r="407" spans="1:14" ht="25.5" customHeight="1" hidden="1">
      <c r="A407" s="147" t="s">
        <v>111</v>
      </c>
      <c r="B407" s="148" t="s">
        <v>107</v>
      </c>
      <c r="C407" s="149">
        <v>41522</v>
      </c>
      <c r="D407" s="150">
        <f t="shared" si="82"/>
        <v>41522</v>
      </c>
      <c r="E407" s="150"/>
      <c r="F407" s="152">
        <f t="shared" si="83"/>
        <v>41524</v>
      </c>
      <c r="G407" s="152">
        <f t="shared" si="84"/>
        <v>41525</v>
      </c>
      <c r="H407" s="152">
        <f t="shared" si="85"/>
        <v>41528</v>
      </c>
      <c r="I407" s="152">
        <f t="shared" si="86"/>
        <v>41530</v>
      </c>
      <c r="J407" s="141"/>
      <c r="K407" s="141"/>
      <c r="L407" s="141"/>
      <c r="M407" s="141"/>
      <c r="N407" s="141"/>
    </row>
    <row r="408" spans="1:14" ht="25.5" customHeight="1" hidden="1">
      <c r="A408" s="147" t="s">
        <v>110</v>
      </c>
      <c r="B408" s="148" t="s">
        <v>108</v>
      </c>
      <c r="C408" s="149">
        <v>41529</v>
      </c>
      <c r="D408" s="150">
        <f t="shared" si="82"/>
        <v>41529</v>
      </c>
      <c r="E408" s="150"/>
      <c r="F408" s="152">
        <f t="shared" si="83"/>
        <v>41531</v>
      </c>
      <c r="G408" s="152">
        <f t="shared" si="84"/>
        <v>41532</v>
      </c>
      <c r="H408" s="152">
        <f t="shared" si="85"/>
        <v>41535</v>
      </c>
      <c r="I408" s="152">
        <f t="shared" si="86"/>
        <v>41537</v>
      </c>
      <c r="J408" s="141"/>
      <c r="K408" s="141"/>
      <c r="L408" s="141"/>
      <c r="M408" s="141"/>
      <c r="N408" s="141"/>
    </row>
    <row r="409" spans="1:14" ht="25.5" customHeight="1" hidden="1">
      <c r="A409" s="147" t="s">
        <v>111</v>
      </c>
      <c r="B409" s="148" t="s">
        <v>109</v>
      </c>
      <c r="C409" s="149">
        <v>41536</v>
      </c>
      <c r="D409" s="150">
        <f t="shared" si="82"/>
        <v>41536</v>
      </c>
      <c r="E409" s="150"/>
      <c r="F409" s="152">
        <f t="shared" si="83"/>
        <v>41538</v>
      </c>
      <c r="G409" s="152">
        <f t="shared" si="84"/>
        <v>41539</v>
      </c>
      <c r="H409" s="152">
        <f t="shared" si="85"/>
        <v>41542</v>
      </c>
      <c r="I409" s="152">
        <f t="shared" si="86"/>
        <v>41544</v>
      </c>
      <c r="J409" s="141"/>
      <c r="K409" s="141"/>
      <c r="L409" s="141"/>
      <c r="M409" s="141"/>
      <c r="N409" s="141"/>
    </row>
    <row r="410" spans="1:14" ht="25.5" customHeight="1" hidden="1">
      <c r="A410" s="147" t="s">
        <v>110</v>
      </c>
      <c r="B410" s="148" t="s">
        <v>112</v>
      </c>
      <c r="C410" s="149">
        <v>41545</v>
      </c>
      <c r="D410" s="150">
        <f t="shared" si="82"/>
        <v>41545</v>
      </c>
      <c r="E410" s="150"/>
      <c r="F410" s="152">
        <f t="shared" si="83"/>
        <v>41547</v>
      </c>
      <c r="G410" s="152">
        <f t="shared" si="84"/>
        <v>41548</v>
      </c>
      <c r="H410" s="152">
        <f t="shared" si="85"/>
        <v>41551</v>
      </c>
      <c r="I410" s="152">
        <f t="shared" si="86"/>
        <v>41553</v>
      </c>
      <c r="J410" s="141"/>
      <c r="K410" s="141"/>
      <c r="L410" s="141"/>
      <c r="M410" s="141"/>
      <c r="N410" s="141"/>
    </row>
    <row r="411" spans="1:14" ht="25.5" customHeight="1" hidden="1">
      <c r="A411" s="147" t="s">
        <v>111</v>
      </c>
      <c r="B411" s="148" t="s">
        <v>113</v>
      </c>
      <c r="C411" s="149">
        <v>41550</v>
      </c>
      <c r="D411" s="150">
        <f t="shared" si="82"/>
        <v>41550</v>
      </c>
      <c r="E411" s="150"/>
      <c r="F411" s="152">
        <f t="shared" si="83"/>
        <v>41552</v>
      </c>
      <c r="G411" s="152">
        <f t="shared" si="84"/>
        <v>41553</v>
      </c>
      <c r="H411" s="152">
        <f t="shared" si="85"/>
        <v>41556</v>
      </c>
      <c r="I411" s="152">
        <f t="shared" si="86"/>
        <v>41558</v>
      </c>
      <c r="J411" s="141"/>
      <c r="K411" s="141"/>
      <c r="L411" s="141"/>
      <c r="M411" s="141"/>
      <c r="N411" s="141"/>
    </row>
    <row r="412" spans="1:14" ht="25.5" customHeight="1" hidden="1">
      <c r="A412" s="147" t="s">
        <v>110</v>
      </c>
      <c r="B412" s="148" t="s">
        <v>114</v>
      </c>
      <c r="C412" s="149">
        <v>41557</v>
      </c>
      <c r="D412" s="150">
        <f t="shared" si="82"/>
        <v>41557</v>
      </c>
      <c r="E412" s="150"/>
      <c r="F412" s="152">
        <f t="shared" si="83"/>
        <v>41559</v>
      </c>
      <c r="G412" s="152">
        <f t="shared" si="84"/>
        <v>41560</v>
      </c>
      <c r="H412" s="152">
        <f t="shared" si="85"/>
        <v>41563</v>
      </c>
      <c r="I412" s="152">
        <f t="shared" si="86"/>
        <v>41565</v>
      </c>
      <c r="J412" s="141"/>
      <c r="K412" s="141"/>
      <c r="L412" s="141"/>
      <c r="M412" s="141"/>
      <c r="N412" s="141"/>
    </row>
    <row r="413" spans="1:14" ht="25.5" customHeight="1" hidden="1">
      <c r="A413" s="147" t="s">
        <v>111</v>
      </c>
      <c r="B413" s="148" t="s">
        <v>115</v>
      </c>
      <c r="C413" s="149">
        <v>41564</v>
      </c>
      <c r="D413" s="150">
        <f t="shared" si="82"/>
        <v>41564</v>
      </c>
      <c r="E413" s="150"/>
      <c r="F413" s="152">
        <f t="shared" si="83"/>
        <v>41566</v>
      </c>
      <c r="G413" s="152">
        <f t="shared" si="84"/>
        <v>41567</v>
      </c>
      <c r="H413" s="152">
        <f t="shared" si="85"/>
        <v>41570</v>
      </c>
      <c r="I413" s="152">
        <f t="shared" si="86"/>
        <v>41572</v>
      </c>
      <c r="J413" s="141"/>
      <c r="K413" s="141"/>
      <c r="L413" s="141"/>
      <c r="M413" s="141"/>
      <c r="N413" s="141"/>
    </row>
    <row r="414" spans="1:14" ht="25.5" customHeight="1" hidden="1">
      <c r="A414" s="147" t="s">
        <v>110</v>
      </c>
      <c r="B414" s="148" t="s">
        <v>116</v>
      </c>
      <c r="C414" s="149">
        <v>41571</v>
      </c>
      <c r="D414" s="150">
        <f t="shared" si="82"/>
        <v>41571</v>
      </c>
      <c r="E414" s="150"/>
      <c r="F414" s="152">
        <f t="shared" si="83"/>
        <v>41573</v>
      </c>
      <c r="G414" s="152">
        <f t="shared" si="84"/>
        <v>41574</v>
      </c>
      <c r="H414" s="152">
        <f t="shared" si="85"/>
        <v>41577</v>
      </c>
      <c r="I414" s="152">
        <f t="shared" si="86"/>
        <v>41579</v>
      </c>
      <c r="J414" s="141"/>
      <c r="K414" s="141"/>
      <c r="L414" s="141"/>
      <c r="M414" s="141"/>
      <c r="N414" s="141"/>
    </row>
    <row r="415" spans="1:14" ht="25.5" customHeight="1" hidden="1">
      <c r="A415" s="147" t="s">
        <v>111</v>
      </c>
      <c r="B415" s="148" t="s">
        <v>117</v>
      </c>
      <c r="C415" s="149">
        <v>41578</v>
      </c>
      <c r="D415" s="150">
        <f t="shared" si="82"/>
        <v>41578</v>
      </c>
      <c r="E415" s="150"/>
      <c r="F415" s="152">
        <f t="shared" si="83"/>
        <v>41580</v>
      </c>
      <c r="G415" s="152">
        <f t="shared" si="84"/>
        <v>41581</v>
      </c>
      <c r="H415" s="152">
        <f>G415+3</f>
        <v>41584</v>
      </c>
      <c r="I415" s="152">
        <f>H415+2</f>
        <v>41586</v>
      </c>
      <c r="J415" s="141"/>
      <c r="K415" s="141"/>
      <c r="L415" s="141"/>
      <c r="M415" s="141"/>
      <c r="N415" s="141"/>
    </row>
    <row r="416" spans="1:14" ht="30.75" customHeight="1" hidden="1">
      <c r="A416" s="147" t="s">
        <v>293</v>
      </c>
      <c r="B416" s="148" t="s">
        <v>294</v>
      </c>
      <c r="C416" s="149">
        <v>41617</v>
      </c>
      <c r="D416" s="150">
        <f t="shared" si="82"/>
        <v>41617</v>
      </c>
      <c r="E416" s="150"/>
      <c r="F416" s="152">
        <f t="shared" si="83"/>
        <v>41619</v>
      </c>
      <c r="G416" s="152">
        <f aca="true" t="shared" si="87" ref="G416:G479">C416+6</f>
        <v>41623</v>
      </c>
      <c r="H416" s="152">
        <f aca="true" t="shared" si="88" ref="H416:H423">C416+7</f>
        <v>41624</v>
      </c>
      <c r="I416" s="152">
        <f aca="true" t="shared" si="89" ref="I416:I423">C416+8</f>
        <v>41625</v>
      </c>
      <c r="J416" s="141"/>
      <c r="K416" s="141"/>
      <c r="L416" s="141"/>
      <c r="M416" s="141"/>
      <c r="N416" s="141"/>
    </row>
    <row r="417" spans="1:14" ht="30.75" customHeight="1" hidden="1">
      <c r="A417" s="147" t="s">
        <v>295</v>
      </c>
      <c r="B417" s="148" t="s">
        <v>296</v>
      </c>
      <c r="C417" s="149">
        <v>41624</v>
      </c>
      <c r="D417" s="150">
        <f t="shared" si="82"/>
        <v>41624</v>
      </c>
      <c r="E417" s="150"/>
      <c r="F417" s="152">
        <f t="shared" si="83"/>
        <v>41626</v>
      </c>
      <c r="G417" s="152">
        <f t="shared" si="87"/>
        <v>41630</v>
      </c>
      <c r="H417" s="152">
        <f t="shared" si="88"/>
        <v>41631</v>
      </c>
      <c r="I417" s="152">
        <f t="shared" si="89"/>
        <v>41632</v>
      </c>
      <c r="J417" s="141"/>
      <c r="K417" s="141"/>
      <c r="L417" s="141"/>
      <c r="M417" s="141"/>
      <c r="N417" s="141"/>
    </row>
    <row r="418" spans="1:14" ht="30.75" customHeight="1" hidden="1">
      <c r="A418" s="147" t="s">
        <v>293</v>
      </c>
      <c r="B418" s="148" t="s">
        <v>297</v>
      </c>
      <c r="C418" s="156">
        <v>41631</v>
      </c>
      <c r="D418" s="157">
        <f t="shared" si="82"/>
        <v>41631</v>
      </c>
      <c r="E418" s="157"/>
      <c r="F418" s="152">
        <f t="shared" si="83"/>
        <v>41633</v>
      </c>
      <c r="G418" s="152">
        <f t="shared" si="87"/>
        <v>41637</v>
      </c>
      <c r="H418" s="152">
        <f t="shared" si="88"/>
        <v>41638</v>
      </c>
      <c r="I418" s="152">
        <f t="shared" si="89"/>
        <v>41639</v>
      </c>
      <c r="J418" s="141"/>
      <c r="K418" s="141"/>
      <c r="L418" s="141"/>
      <c r="M418" s="141"/>
      <c r="N418" s="141"/>
    </row>
    <row r="419" spans="1:14" ht="30.75" customHeight="1" hidden="1">
      <c r="A419" s="147" t="s">
        <v>295</v>
      </c>
      <c r="B419" s="148" t="s">
        <v>298</v>
      </c>
      <c r="C419" s="156">
        <v>41638</v>
      </c>
      <c r="D419" s="157">
        <f t="shared" si="82"/>
        <v>41638</v>
      </c>
      <c r="E419" s="157"/>
      <c r="F419" s="152">
        <f t="shared" si="83"/>
        <v>41640</v>
      </c>
      <c r="G419" s="152">
        <f t="shared" si="87"/>
        <v>41644</v>
      </c>
      <c r="H419" s="152">
        <f t="shared" si="88"/>
        <v>41645</v>
      </c>
      <c r="I419" s="152">
        <f t="shared" si="89"/>
        <v>41646</v>
      </c>
      <c r="J419" s="141"/>
      <c r="K419" s="141"/>
      <c r="L419" s="141"/>
      <c r="M419" s="141"/>
      <c r="N419" s="141"/>
    </row>
    <row r="420" spans="1:14" ht="30.75" customHeight="1" hidden="1">
      <c r="A420" s="147" t="s">
        <v>293</v>
      </c>
      <c r="B420" s="148" t="s">
        <v>299</v>
      </c>
      <c r="C420" s="156">
        <v>41646</v>
      </c>
      <c r="D420" s="157">
        <f t="shared" si="82"/>
        <v>41646</v>
      </c>
      <c r="E420" s="157"/>
      <c r="F420" s="152">
        <f t="shared" si="83"/>
        <v>41648</v>
      </c>
      <c r="G420" s="152">
        <f t="shared" si="87"/>
        <v>41652</v>
      </c>
      <c r="H420" s="152">
        <f t="shared" si="88"/>
        <v>41653</v>
      </c>
      <c r="I420" s="152">
        <f t="shared" si="89"/>
        <v>41654</v>
      </c>
      <c r="J420" s="141"/>
      <c r="K420" s="141"/>
      <c r="L420" s="141"/>
      <c r="M420" s="141"/>
      <c r="N420" s="141"/>
    </row>
    <row r="421" spans="1:14" ht="30.75" customHeight="1" hidden="1">
      <c r="A421" s="147" t="s">
        <v>295</v>
      </c>
      <c r="B421" s="148" t="s">
        <v>81</v>
      </c>
      <c r="C421" s="156">
        <v>41652</v>
      </c>
      <c r="D421" s="157">
        <f t="shared" si="82"/>
        <v>41652</v>
      </c>
      <c r="E421" s="157"/>
      <c r="F421" s="152">
        <f t="shared" si="83"/>
        <v>41654</v>
      </c>
      <c r="G421" s="152">
        <f t="shared" si="87"/>
        <v>41658</v>
      </c>
      <c r="H421" s="152">
        <f t="shared" si="88"/>
        <v>41659</v>
      </c>
      <c r="I421" s="152">
        <f t="shared" si="89"/>
        <v>41660</v>
      </c>
      <c r="J421" s="141"/>
      <c r="K421" s="141"/>
      <c r="L421" s="141"/>
      <c r="M421" s="141"/>
      <c r="N421" s="141"/>
    </row>
    <row r="422" spans="1:14" ht="39.75" customHeight="1" hidden="1">
      <c r="A422" s="147" t="s">
        <v>293</v>
      </c>
      <c r="B422" s="148" t="s">
        <v>300</v>
      </c>
      <c r="C422" s="156">
        <v>41659</v>
      </c>
      <c r="D422" s="157">
        <f t="shared" si="82"/>
        <v>41659</v>
      </c>
      <c r="E422" s="157"/>
      <c r="F422" s="152">
        <f t="shared" si="83"/>
        <v>41661</v>
      </c>
      <c r="G422" s="152">
        <f t="shared" si="87"/>
        <v>41665</v>
      </c>
      <c r="H422" s="152">
        <f t="shared" si="88"/>
        <v>41666</v>
      </c>
      <c r="I422" s="152">
        <f t="shared" si="89"/>
        <v>41667</v>
      </c>
      <c r="J422" s="141"/>
      <c r="K422" s="141"/>
      <c r="L422" s="141"/>
      <c r="M422" s="141"/>
      <c r="N422" s="141"/>
    </row>
    <row r="423" spans="1:14" ht="39.75" customHeight="1" hidden="1">
      <c r="A423" s="147" t="s">
        <v>295</v>
      </c>
      <c r="B423" s="148" t="s">
        <v>82</v>
      </c>
      <c r="C423" s="156">
        <v>41666</v>
      </c>
      <c r="D423" s="157">
        <f t="shared" si="82"/>
        <v>41666</v>
      </c>
      <c r="E423" s="157"/>
      <c r="F423" s="152">
        <f>C423+3</f>
        <v>41669</v>
      </c>
      <c r="G423" s="152">
        <f t="shared" si="87"/>
        <v>41672</v>
      </c>
      <c r="H423" s="152">
        <f t="shared" si="88"/>
        <v>41673</v>
      </c>
      <c r="I423" s="152">
        <f t="shared" si="89"/>
        <v>41674</v>
      </c>
      <c r="J423" s="141"/>
      <c r="K423" s="141"/>
      <c r="L423" s="141"/>
      <c r="M423" s="141"/>
      <c r="N423" s="141"/>
    </row>
    <row r="424" spans="1:14" ht="39.75" customHeight="1" hidden="1">
      <c r="A424" s="147" t="s">
        <v>293</v>
      </c>
      <c r="B424" s="148" t="s">
        <v>301</v>
      </c>
      <c r="C424" s="156">
        <v>41673</v>
      </c>
      <c r="D424" s="157">
        <f t="shared" si="82"/>
        <v>41673</v>
      </c>
      <c r="E424" s="157"/>
      <c r="F424" s="152">
        <f>C424+2</f>
        <v>41675</v>
      </c>
      <c r="G424" s="152">
        <f t="shared" si="87"/>
        <v>41679</v>
      </c>
      <c r="H424" s="213" t="s">
        <v>205</v>
      </c>
      <c r="I424" s="213" t="s">
        <v>205</v>
      </c>
      <c r="J424" s="141"/>
      <c r="K424" s="141"/>
      <c r="L424" s="141"/>
      <c r="M424" s="141"/>
      <c r="N424" s="141"/>
    </row>
    <row r="425" spans="1:14" ht="39.75" customHeight="1" hidden="1">
      <c r="A425" s="147" t="s">
        <v>295</v>
      </c>
      <c r="B425" s="148" t="s">
        <v>302</v>
      </c>
      <c r="C425" s="156">
        <v>41680</v>
      </c>
      <c r="D425" s="157">
        <f t="shared" si="82"/>
        <v>41680</v>
      </c>
      <c r="E425" s="157"/>
      <c r="F425" s="152">
        <f aca="true" t="shared" si="90" ref="F425:F465">C425+3</f>
        <v>41683</v>
      </c>
      <c r="G425" s="152">
        <f t="shared" si="87"/>
        <v>41686</v>
      </c>
      <c r="H425" s="152">
        <f aca="true" t="shared" si="91" ref="H425:H488">C425+7</f>
        <v>41687</v>
      </c>
      <c r="I425" s="152">
        <f aca="true" t="shared" si="92" ref="I425:I488">C425+8</f>
        <v>41688</v>
      </c>
      <c r="J425" s="141"/>
      <c r="K425" s="141"/>
      <c r="L425" s="141"/>
      <c r="M425" s="141"/>
      <c r="N425" s="141"/>
    </row>
    <row r="426" spans="1:14" ht="39.75" customHeight="1" hidden="1">
      <c r="A426" s="147" t="s">
        <v>303</v>
      </c>
      <c r="B426" s="148" t="s">
        <v>301</v>
      </c>
      <c r="C426" s="156">
        <v>41687</v>
      </c>
      <c r="D426" s="157">
        <f t="shared" si="82"/>
        <v>41687</v>
      </c>
      <c r="E426" s="157"/>
      <c r="F426" s="152">
        <f t="shared" si="90"/>
        <v>41690</v>
      </c>
      <c r="G426" s="152">
        <f t="shared" si="87"/>
        <v>41693</v>
      </c>
      <c r="H426" s="152">
        <f t="shared" si="91"/>
        <v>41694</v>
      </c>
      <c r="I426" s="152">
        <f t="shared" si="92"/>
        <v>41695</v>
      </c>
      <c r="J426" s="141"/>
      <c r="K426" s="141"/>
      <c r="L426" s="141"/>
      <c r="M426" s="141"/>
      <c r="N426" s="141"/>
    </row>
    <row r="427" spans="1:14" ht="39.75" customHeight="1" hidden="1">
      <c r="A427" s="147" t="s">
        <v>295</v>
      </c>
      <c r="B427" s="148" t="s">
        <v>304</v>
      </c>
      <c r="C427" s="156">
        <v>41694</v>
      </c>
      <c r="D427" s="157">
        <f t="shared" si="82"/>
        <v>41694</v>
      </c>
      <c r="E427" s="157"/>
      <c r="F427" s="152">
        <f t="shared" si="90"/>
        <v>41697</v>
      </c>
      <c r="G427" s="152">
        <f t="shared" si="87"/>
        <v>41700</v>
      </c>
      <c r="H427" s="152">
        <f t="shared" si="91"/>
        <v>41701</v>
      </c>
      <c r="I427" s="152">
        <f t="shared" si="92"/>
        <v>41702</v>
      </c>
      <c r="J427" s="141"/>
      <c r="K427" s="141"/>
      <c r="L427" s="141"/>
      <c r="M427" s="141"/>
      <c r="N427" s="141"/>
    </row>
    <row r="428" spans="1:14" ht="41.25" customHeight="1" hidden="1">
      <c r="A428" s="147" t="s">
        <v>303</v>
      </c>
      <c r="B428" s="148" t="s">
        <v>305</v>
      </c>
      <c r="C428" s="156">
        <v>41701</v>
      </c>
      <c r="D428" s="157">
        <f t="shared" si="82"/>
        <v>41701</v>
      </c>
      <c r="E428" s="157"/>
      <c r="F428" s="152">
        <f t="shared" si="90"/>
        <v>41704</v>
      </c>
      <c r="G428" s="152">
        <f t="shared" si="87"/>
        <v>41707</v>
      </c>
      <c r="H428" s="152">
        <f t="shared" si="91"/>
        <v>41708</v>
      </c>
      <c r="I428" s="152">
        <f t="shared" si="92"/>
        <v>41709</v>
      </c>
      <c r="J428" s="141"/>
      <c r="K428" s="141"/>
      <c r="L428" s="141"/>
      <c r="M428" s="141"/>
      <c r="N428" s="141"/>
    </row>
    <row r="429" spans="1:14" ht="41.25" customHeight="1" hidden="1">
      <c r="A429" s="147" t="s">
        <v>295</v>
      </c>
      <c r="B429" s="148" t="s">
        <v>306</v>
      </c>
      <c r="C429" s="156">
        <v>41708</v>
      </c>
      <c r="D429" s="157">
        <f t="shared" si="82"/>
        <v>41708</v>
      </c>
      <c r="E429" s="157"/>
      <c r="F429" s="152">
        <f t="shared" si="90"/>
        <v>41711</v>
      </c>
      <c r="G429" s="152">
        <f t="shared" si="87"/>
        <v>41714</v>
      </c>
      <c r="H429" s="152">
        <f t="shared" si="91"/>
        <v>41715</v>
      </c>
      <c r="I429" s="152">
        <f t="shared" si="92"/>
        <v>41716</v>
      </c>
      <c r="J429" s="141"/>
      <c r="K429" s="141"/>
      <c r="L429" s="141"/>
      <c r="M429" s="141"/>
      <c r="N429" s="141"/>
    </row>
    <row r="430" spans="1:14" ht="41.25" customHeight="1" hidden="1">
      <c r="A430" s="147" t="s">
        <v>303</v>
      </c>
      <c r="B430" s="148" t="s">
        <v>307</v>
      </c>
      <c r="C430" s="156">
        <v>41715</v>
      </c>
      <c r="D430" s="157">
        <f t="shared" si="82"/>
        <v>41715</v>
      </c>
      <c r="E430" s="157"/>
      <c r="F430" s="152">
        <f t="shared" si="90"/>
        <v>41718</v>
      </c>
      <c r="G430" s="152">
        <f t="shared" si="87"/>
        <v>41721</v>
      </c>
      <c r="H430" s="152">
        <f t="shared" si="91"/>
        <v>41722</v>
      </c>
      <c r="I430" s="152">
        <f t="shared" si="92"/>
        <v>41723</v>
      </c>
      <c r="J430" s="141"/>
      <c r="K430" s="141"/>
      <c r="L430" s="141"/>
      <c r="M430" s="141"/>
      <c r="N430" s="141"/>
    </row>
    <row r="431" spans="1:14" ht="41.25" customHeight="1" hidden="1">
      <c r="A431" s="147" t="s">
        <v>295</v>
      </c>
      <c r="B431" s="148" t="s">
        <v>308</v>
      </c>
      <c r="C431" s="156">
        <v>41723</v>
      </c>
      <c r="D431" s="157">
        <f t="shared" si="82"/>
        <v>41723</v>
      </c>
      <c r="E431" s="157"/>
      <c r="F431" s="152">
        <f t="shared" si="90"/>
        <v>41726</v>
      </c>
      <c r="G431" s="152">
        <f t="shared" si="87"/>
        <v>41729</v>
      </c>
      <c r="H431" s="152">
        <f t="shared" si="91"/>
        <v>41730</v>
      </c>
      <c r="I431" s="152">
        <f t="shared" si="92"/>
        <v>41731</v>
      </c>
      <c r="J431" s="141"/>
      <c r="K431" s="141"/>
      <c r="L431" s="141"/>
      <c r="M431" s="141"/>
      <c r="N431" s="141"/>
    </row>
    <row r="432" spans="1:14" ht="41.25" customHeight="1" hidden="1">
      <c r="A432" s="147" t="s">
        <v>303</v>
      </c>
      <c r="B432" s="148" t="s">
        <v>309</v>
      </c>
      <c r="C432" s="156">
        <v>41729</v>
      </c>
      <c r="D432" s="157">
        <f t="shared" si="82"/>
        <v>41729</v>
      </c>
      <c r="E432" s="157"/>
      <c r="F432" s="152">
        <f t="shared" si="90"/>
        <v>41732</v>
      </c>
      <c r="G432" s="152">
        <f t="shared" si="87"/>
        <v>41735</v>
      </c>
      <c r="H432" s="152">
        <f t="shared" si="91"/>
        <v>41736</v>
      </c>
      <c r="I432" s="152">
        <f t="shared" si="92"/>
        <v>41737</v>
      </c>
      <c r="J432" s="141"/>
      <c r="K432" s="141"/>
      <c r="L432" s="141"/>
      <c r="M432" s="141"/>
      <c r="N432" s="141"/>
    </row>
    <row r="433" spans="1:14" ht="41.25" customHeight="1" hidden="1">
      <c r="A433" s="165" t="s">
        <v>310</v>
      </c>
      <c r="B433" s="148" t="s">
        <v>311</v>
      </c>
      <c r="C433" s="156">
        <v>41740</v>
      </c>
      <c r="D433" s="157">
        <f t="shared" si="82"/>
        <v>41740</v>
      </c>
      <c r="E433" s="157"/>
      <c r="F433" s="152">
        <f t="shared" si="90"/>
        <v>41743</v>
      </c>
      <c r="G433" s="152">
        <f t="shared" si="87"/>
        <v>41746</v>
      </c>
      <c r="H433" s="152">
        <f t="shared" si="91"/>
        <v>41747</v>
      </c>
      <c r="I433" s="152">
        <f t="shared" si="92"/>
        <v>41748</v>
      </c>
      <c r="J433" s="141"/>
      <c r="K433" s="141"/>
      <c r="L433" s="141"/>
      <c r="M433" s="141"/>
      <c r="N433" s="141"/>
    </row>
    <row r="434" spans="1:14" ht="41.25" customHeight="1" hidden="1">
      <c r="A434" s="165" t="s">
        <v>303</v>
      </c>
      <c r="B434" s="148" t="s">
        <v>312</v>
      </c>
      <c r="C434" s="156">
        <v>41743</v>
      </c>
      <c r="D434" s="157">
        <f t="shared" si="82"/>
        <v>41743</v>
      </c>
      <c r="E434" s="157"/>
      <c r="F434" s="152">
        <f t="shared" si="90"/>
        <v>41746</v>
      </c>
      <c r="G434" s="152">
        <f t="shared" si="87"/>
        <v>41749</v>
      </c>
      <c r="H434" s="152">
        <f t="shared" si="91"/>
        <v>41750</v>
      </c>
      <c r="I434" s="152">
        <f t="shared" si="92"/>
        <v>41751</v>
      </c>
      <c r="J434" s="141"/>
      <c r="K434" s="141"/>
      <c r="L434" s="141"/>
      <c r="M434" s="141"/>
      <c r="N434" s="141"/>
    </row>
    <row r="435" spans="1:14" ht="41.25" customHeight="1" hidden="1">
      <c r="A435" s="165" t="s">
        <v>310</v>
      </c>
      <c r="B435" s="148" t="s">
        <v>313</v>
      </c>
      <c r="C435" s="156">
        <v>24</v>
      </c>
      <c r="D435" s="157">
        <f t="shared" si="82"/>
        <v>24</v>
      </c>
      <c r="E435" s="157"/>
      <c r="F435" s="152">
        <f t="shared" si="90"/>
        <v>27</v>
      </c>
      <c r="G435" s="152">
        <f t="shared" si="87"/>
        <v>30</v>
      </c>
      <c r="H435" s="152">
        <f t="shared" si="91"/>
        <v>31</v>
      </c>
      <c r="I435" s="152">
        <f t="shared" si="92"/>
        <v>32</v>
      </c>
      <c r="J435" s="141"/>
      <c r="K435" s="141"/>
      <c r="L435" s="141"/>
      <c r="M435" s="141"/>
      <c r="N435" s="141"/>
    </row>
    <row r="436" spans="1:14" ht="41.25" customHeight="1" hidden="1">
      <c r="A436" s="165" t="s">
        <v>303</v>
      </c>
      <c r="B436" s="148" t="s">
        <v>314</v>
      </c>
      <c r="C436" s="156">
        <v>41756</v>
      </c>
      <c r="D436" s="157">
        <f t="shared" si="82"/>
        <v>41756</v>
      </c>
      <c r="E436" s="157"/>
      <c r="F436" s="152">
        <f t="shared" si="90"/>
        <v>41759</v>
      </c>
      <c r="G436" s="152">
        <f t="shared" si="87"/>
        <v>41762</v>
      </c>
      <c r="H436" s="152">
        <f t="shared" si="91"/>
        <v>41763</v>
      </c>
      <c r="I436" s="152">
        <f t="shared" si="92"/>
        <v>41764</v>
      </c>
      <c r="J436" s="141"/>
      <c r="K436" s="141"/>
      <c r="L436" s="141"/>
      <c r="M436" s="141"/>
      <c r="N436" s="141"/>
    </row>
    <row r="437" spans="1:14" ht="41.25" customHeight="1" hidden="1">
      <c r="A437" s="165" t="s">
        <v>310</v>
      </c>
      <c r="B437" s="148" t="s">
        <v>315</v>
      </c>
      <c r="C437" s="156">
        <v>41767</v>
      </c>
      <c r="D437" s="157">
        <f t="shared" si="82"/>
        <v>41767</v>
      </c>
      <c r="E437" s="157" t="s">
        <v>316</v>
      </c>
      <c r="F437" s="152">
        <f t="shared" si="90"/>
        <v>41770</v>
      </c>
      <c r="G437" s="152">
        <f t="shared" si="87"/>
        <v>41773</v>
      </c>
      <c r="H437" s="152">
        <f t="shared" si="91"/>
        <v>41774</v>
      </c>
      <c r="I437" s="152">
        <f t="shared" si="92"/>
        <v>41775</v>
      </c>
      <c r="J437" s="141"/>
      <c r="K437" s="141"/>
      <c r="L437" s="141"/>
      <c r="M437" s="141"/>
      <c r="N437" s="141"/>
    </row>
    <row r="438" spans="1:14" ht="41.25" customHeight="1" hidden="1">
      <c r="A438" s="165" t="s">
        <v>303</v>
      </c>
      <c r="B438" s="148" t="s">
        <v>317</v>
      </c>
      <c r="C438" s="156">
        <v>41771</v>
      </c>
      <c r="D438" s="157">
        <f t="shared" si="82"/>
        <v>41771</v>
      </c>
      <c r="E438" s="157" t="s">
        <v>316</v>
      </c>
      <c r="F438" s="152">
        <f t="shared" si="90"/>
        <v>41774</v>
      </c>
      <c r="G438" s="152">
        <f t="shared" si="87"/>
        <v>41777</v>
      </c>
      <c r="H438" s="152">
        <f t="shared" si="91"/>
        <v>41778</v>
      </c>
      <c r="I438" s="152">
        <f t="shared" si="92"/>
        <v>41779</v>
      </c>
      <c r="J438" s="141"/>
      <c r="K438" s="141"/>
      <c r="L438" s="141"/>
      <c r="M438" s="141"/>
      <c r="N438" s="141"/>
    </row>
    <row r="439" spans="1:14" ht="41.25" customHeight="1" hidden="1">
      <c r="A439" s="165" t="s">
        <v>310</v>
      </c>
      <c r="B439" s="148" t="s">
        <v>318</v>
      </c>
      <c r="C439" s="156">
        <v>41779</v>
      </c>
      <c r="D439" s="157">
        <f t="shared" si="82"/>
        <v>41779</v>
      </c>
      <c r="E439" s="157" t="s">
        <v>316</v>
      </c>
      <c r="F439" s="152">
        <f t="shared" si="90"/>
        <v>41782</v>
      </c>
      <c r="G439" s="152">
        <f t="shared" si="87"/>
        <v>41785</v>
      </c>
      <c r="H439" s="152">
        <f t="shared" si="91"/>
        <v>41786</v>
      </c>
      <c r="I439" s="152">
        <f t="shared" si="92"/>
        <v>41787</v>
      </c>
      <c r="J439" s="141"/>
      <c r="K439" s="141"/>
      <c r="L439" s="141"/>
      <c r="M439" s="141"/>
      <c r="N439" s="141"/>
    </row>
    <row r="440" spans="1:14" ht="41.25" customHeight="1" hidden="1">
      <c r="A440" s="165" t="s">
        <v>303</v>
      </c>
      <c r="B440" s="148" t="s">
        <v>319</v>
      </c>
      <c r="C440" s="156">
        <v>41787</v>
      </c>
      <c r="D440" s="157">
        <f t="shared" si="82"/>
        <v>41787</v>
      </c>
      <c r="E440" s="157" t="s">
        <v>316</v>
      </c>
      <c r="F440" s="152">
        <f t="shared" si="90"/>
        <v>41790</v>
      </c>
      <c r="G440" s="152">
        <f t="shared" si="87"/>
        <v>41793</v>
      </c>
      <c r="H440" s="152">
        <f t="shared" si="91"/>
        <v>41794</v>
      </c>
      <c r="I440" s="152">
        <f t="shared" si="92"/>
        <v>41795</v>
      </c>
      <c r="J440" s="141"/>
      <c r="K440" s="141"/>
      <c r="L440" s="141"/>
      <c r="M440" s="141"/>
      <c r="N440" s="141"/>
    </row>
    <row r="441" spans="1:14" ht="41.25" customHeight="1" hidden="1">
      <c r="A441" s="165" t="s">
        <v>310</v>
      </c>
      <c r="B441" s="148" t="s">
        <v>320</v>
      </c>
      <c r="C441" s="156">
        <v>41792</v>
      </c>
      <c r="D441" s="157">
        <f t="shared" si="82"/>
        <v>41792</v>
      </c>
      <c r="E441" s="157" t="s">
        <v>316</v>
      </c>
      <c r="F441" s="152">
        <f t="shared" si="90"/>
        <v>41795</v>
      </c>
      <c r="G441" s="152">
        <f t="shared" si="87"/>
        <v>41798</v>
      </c>
      <c r="H441" s="152">
        <f t="shared" si="91"/>
        <v>41799</v>
      </c>
      <c r="I441" s="152">
        <f t="shared" si="92"/>
        <v>41800</v>
      </c>
      <c r="J441" s="141"/>
      <c r="K441" s="141"/>
      <c r="L441" s="141"/>
      <c r="M441" s="141"/>
      <c r="N441" s="141"/>
    </row>
    <row r="442" spans="1:14" ht="41.25" customHeight="1" hidden="1">
      <c r="A442" s="165" t="s">
        <v>303</v>
      </c>
      <c r="B442" s="148" t="s">
        <v>321</v>
      </c>
      <c r="C442" s="156">
        <v>41800</v>
      </c>
      <c r="D442" s="157">
        <f t="shared" si="82"/>
        <v>41800</v>
      </c>
      <c r="E442" s="157" t="s">
        <v>316</v>
      </c>
      <c r="F442" s="152">
        <f t="shared" si="90"/>
        <v>41803</v>
      </c>
      <c r="G442" s="152">
        <f t="shared" si="87"/>
        <v>41806</v>
      </c>
      <c r="H442" s="152">
        <f t="shared" si="91"/>
        <v>41807</v>
      </c>
      <c r="I442" s="152">
        <f t="shared" si="92"/>
        <v>41808</v>
      </c>
      <c r="J442" s="141"/>
      <c r="K442" s="141"/>
      <c r="L442" s="141"/>
      <c r="M442" s="141"/>
      <c r="N442" s="141"/>
    </row>
    <row r="443" spans="1:14" ht="41.25" customHeight="1" hidden="1">
      <c r="A443" s="165" t="s">
        <v>310</v>
      </c>
      <c r="B443" s="148" t="s">
        <v>322</v>
      </c>
      <c r="C443" s="156">
        <v>41806</v>
      </c>
      <c r="D443" s="157">
        <f t="shared" si="82"/>
        <v>41806</v>
      </c>
      <c r="E443" s="157" t="s">
        <v>316</v>
      </c>
      <c r="F443" s="152">
        <f t="shared" si="90"/>
        <v>41809</v>
      </c>
      <c r="G443" s="152">
        <f t="shared" si="87"/>
        <v>41812</v>
      </c>
      <c r="H443" s="152">
        <f t="shared" si="91"/>
        <v>41813</v>
      </c>
      <c r="I443" s="152">
        <f t="shared" si="92"/>
        <v>41814</v>
      </c>
      <c r="J443" s="141"/>
      <c r="K443" s="141"/>
      <c r="L443" s="141"/>
      <c r="M443" s="141"/>
      <c r="N443" s="141"/>
    </row>
    <row r="444" spans="1:14" ht="41.25" customHeight="1" hidden="1">
      <c r="A444" s="165" t="s">
        <v>303</v>
      </c>
      <c r="B444" s="148" t="s">
        <v>323</v>
      </c>
      <c r="C444" s="156">
        <v>41814</v>
      </c>
      <c r="D444" s="157">
        <f t="shared" si="82"/>
        <v>41814</v>
      </c>
      <c r="E444" s="157" t="s">
        <v>316</v>
      </c>
      <c r="F444" s="152">
        <f t="shared" si="90"/>
        <v>41817</v>
      </c>
      <c r="G444" s="152">
        <f t="shared" si="87"/>
        <v>41820</v>
      </c>
      <c r="H444" s="152">
        <f t="shared" si="91"/>
        <v>41821</v>
      </c>
      <c r="I444" s="152">
        <f t="shared" si="92"/>
        <v>41822</v>
      </c>
      <c r="J444" s="141"/>
      <c r="K444" s="141"/>
      <c r="L444" s="141"/>
      <c r="M444" s="141"/>
      <c r="N444" s="141"/>
    </row>
    <row r="445" spans="1:14" ht="41.25" customHeight="1" hidden="1">
      <c r="A445" s="165" t="s">
        <v>324</v>
      </c>
      <c r="B445" s="148" t="s">
        <v>103</v>
      </c>
      <c r="C445" s="156">
        <v>41820</v>
      </c>
      <c r="D445" s="157">
        <f t="shared" si="82"/>
        <v>41820</v>
      </c>
      <c r="E445" s="157" t="s">
        <v>316</v>
      </c>
      <c r="F445" s="152">
        <f t="shared" si="90"/>
        <v>41823</v>
      </c>
      <c r="G445" s="152">
        <f t="shared" si="87"/>
        <v>41826</v>
      </c>
      <c r="H445" s="152">
        <f t="shared" si="91"/>
        <v>41827</v>
      </c>
      <c r="I445" s="152">
        <f t="shared" si="92"/>
        <v>41828</v>
      </c>
      <c r="J445" s="141"/>
      <c r="K445" s="141"/>
      <c r="L445" s="141"/>
      <c r="M445" s="141"/>
      <c r="N445" s="141"/>
    </row>
    <row r="446" spans="1:14" ht="41.25" customHeight="1" hidden="1">
      <c r="A446" s="165" t="s">
        <v>303</v>
      </c>
      <c r="B446" s="148" t="s">
        <v>253</v>
      </c>
      <c r="C446" s="156">
        <v>41828</v>
      </c>
      <c r="D446" s="157">
        <f t="shared" si="82"/>
        <v>41828</v>
      </c>
      <c r="E446" s="157" t="s">
        <v>316</v>
      </c>
      <c r="F446" s="152">
        <f t="shared" si="90"/>
        <v>41831</v>
      </c>
      <c r="G446" s="152">
        <f t="shared" si="87"/>
        <v>41834</v>
      </c>
      <c r="H446" s="152">
        <f t="shared" si="91"/>
        <v>41835</v>
      </c>
      <c r="I446" s="152">
        <f t="shared" si="92"/>
        <v>41836</v>
      </c>
      <c r="J446" s="141"/>
      <c r="K446" s="141"/>
      <c r="L446" s="141"/>
      <c r="M446" s="141"/>
      <c r="N446" s="141"/>
    </row>
    <row r="447" spans="1:14" ht="41.25" customHeight="1" hidden="1">
      <c r="A447" s="165" t="s">
        <v>324</v>
      </c>
      <c r="B447" s="148" t="s">
        <v>230</v>
      </c>
      <c r="C447" s="156">
        <v>41834</v>
      </c>
      <c r="D447" s="157">
        <f t="shared" si="82"/>
        <v>41834</v>
      </c>
      <c r="E447" s="157" t="s">
        <v>316</v>
      </c>
      <c r="F447" s="152">
        <f t="shared" si="90"/>
        <v>41837</v>
      </c>
      <c r="G447" s="152">
        <f t="shared" si="87"/>
        <v>41840</v>
      </c>
      <c r="H447" s="152">
        <f t="shared" si="91"/>
        <v>41841</v>
      </c>
      <c r="I447" s="152">
        <f t="shared" si="92"/>
        <v>41842</v>
      </c>
      <c r="J447" s="141"/>
      <c r="K447" s="141"/>
      <c r="L447" s="141"/>
      <c r="M447" s="141"/>
      <c r="N447" s="141"/>
    </row>
    <row r="448" spans="1:14" ht="41.25" customHeight="1" hidden="1">
      <c r="A448" s="165" t="s">
        <v>303</v>
      </c>
      <c r="B448" s="148" t="s">
        <v>172</v>
      </c>
      <c r="C448" s="156">
        <v>41842</v>
      </c>
      <c r="D448" s="157">
        <f t="shared" si="82"/>
        <v>41842</v>
      </c>
      <c r="E448" s="157" t="s">
        <v>316</v>
      </c>
      <c r="F448" s="152">
        <f t="shared" si="90"/>
        <v>41845</v>
      </c>
      <c r="G448" s="152">
        <f t="shared" si="87"/>
        <v>41848</v>
      </c>
      <c r="H448" s="152">
        <f t="shared" si="91"/>
        <v>41849</v>
      </c>
      <c r="I448" s="152">
        <f t="shared" si="92"/>
        <v>41850</v>
      </c>
      <c r="J448" s="141"/>
      <c r="K448" s="141"/>
      <c r="L448" s="141"/>
      <c r="M448" s="141"/>
      <c r="N448" s="141"/>
    </row>
    <row r="449" spans="1:14" ht="41.25" customHeight="1" hidden="1">
      <c r="A449" s="165" t="s">
        <v>310</v>
      </c>
      <c r="B449" s="148" t="s">
        <v>325</v>
      </c>
      <c r="C449" s="156">
        <v>41849</v>
      </c>
      <c r="D449" s="157">
        <f t="shared" si="82"/>
        <v>41849</v>
      </c>
      <c r="E449" s="157" t="s">
        <v>316</v>
      </c>
      <c r="F449" s="152">
        <f t="shared" si="90"/>
        <v>41852</v>
      </c>
      <c r="G449" s="152">
        <f t="shared" si="87"/>
        <v>41855</v>
      </c>
      <c r="H449" s="152">
        <f t="shared" si="91"/>
        <v>41856</v>
      </c>
      <c r="I449" s="152">
        <f t="shared" si="92"/>
        <v>41857</v>
      </c>
      <c r="J449" s="141"/>
      <c r="K449" s="141"/>
      <c r="L449" s="141"/>
      <c r="M449" s="141"/>
      <c r="N449" s="141"/>
    </row>
    <row r="450" spans="1:14" ht="41.25" customHeight="1" hidden="1">
      <c r="A450" s="165" t="s">
        <v>303</v>
      </c>
      <c r="B450" s="148" t="s">
        <v>174</v>
      </c>
      <c r="C450" s="156">
        <v>41855</v>
      </c>
      <c r="D450" s="157">
        <f t="shared" si="82"/>
        <v>41855</v>
      </c>
      <c r="E450" s="157" t="s">
        <v>316</v>
      </c>
      <c r="F450" s="152">
        <f t="shared" si="90"/>
        <v>41858</v>
      </c>
      <c r="G450" s="152">
        <f t="shared" si="87"/>
        <v>41861</v>
      </c>
      <c r="H450" s="152">
        <f t="shared" si="91"/>
        <v>41862</v>
      </c>
      <c r="I450" s="152">
        <f t="shared" si="92"/>
        <v>41863</v>
      </c>
      <c r="J450" s="141"/>
      <c r="K450" s="141"/>
      <c r="L450" s="141"/>
      <c r="M450" s="141"/>
      <c r="N450" s="141"/>
    </row>
    <row r="451" spans="1:14" ht="41.25" customHeight="1" hidden="1">
      <c r="A451" s="165" t="s">
        <v>310</v>
      </c>
      <c r="B451" s="148" t="s">
        <v>326</v>
      </c>
      <c r="C451" s="156">
        <v>41863</v>
      </c>
      <c r="D451" s="157">
        <f t="shared" si="82"/>
        <v>41863</v>
      </c>
      <c r="E451" s="157" t="s">
        <v>316</v>
      </c>
      <c r="F451" s="152">
        <f t="shared" si="90"/>
        <v>41866</v>
      </c>
      <c r="G451" s="152">
        <f t="shared" si="87"/>
        <v>41869</v>
      </c>
      <c r="H451" s="152">
        <f t="shared" si="91"/>
        <v>41870</v>
      </c>
      <c r="I451" s="152">
        <f t="shared" si="92"/>
        <v>41871</v>
      </c>
      <c r="J451" s="141"/>
      <c r="K451" s="141"/>
      <c r="L451" s="141"/>
      <c r="M451" s="141"/>
      <c r="N451" s="141"/>
    </row>
    <row r="452" spans="1:14" ht="41.25" customHeight="1" hidden="1">
      <c r="A452" s="165" t="s">
        <v>303</v>
      </c>
      <c r="B452" s="148" t="s">
        <v>176</v>
      </c>
      <c r="C452" s="156">
        <v>41869</v>
      </c>
      <c r="D452" s="157">
        <f t="shared" si="82"/>
        <v>41869</v>
      </c>
      <c r="E452" s="157" t="s">
        <v>316</v>
      </c>
      <c r="F452" s="152">
        <f t="shared" si="90"/>
        <v>41872</v>
      </c>
      <c r="G452" s="152">
        <f t="shared" si="87"/>
        <v>41875</v>
      </c>
      <c r="H452" s="152">
        <f t="shared" si="91"/>
        <v>41876</v>
      </c>
      <c r="I452" s="152">
        <f t="shared" si="92"/>
        <v>41877</v>
      </c>
      <c r="J452" s="141"/>
      <c r="K452" s="141"/>
      <c r="L452" s="141"/>
      <c r="M452" s="141"/>
      <c r="N452" s="141"/>
    </row>
    <row r="453" spans="1:14" ht="41.25" customHeight="1" hidden="1">
      <c r="A453" s="165" t="s">
        <v>303</v>
      </c>
      <c r="B453" s="148" t="s">
        <v>176</v>
      </c>
      <c r="C453" s="156">
        <v>41870</v>
      </c>
      <c r="D453" s="157">
        <f t="shared" si="82"/>
        <v>41870</v>
      </c>
      <c r="E453" s="157" t="s">
        <v>316</v>
      </c>
      <c r="F453" s="152">
        <f t="shared" si="90"/>
        <v>41873</v>
      </c>
      <c r="G453" s="152">
        <f t="shared" si="87"/>
        <v>41876</v>
      </c>
      <c r="H453" s="152">
        <f t="shared" si="91"/>
        <v>41877</v>
      </c>
      <c r="I453" s="152">
        <f t="shared" si="92"/>
        <v>41878</v>
      </c>
      <c r="J453" s="141"/>
      <c r="K453" s="141"/>
      <c r="L453" s="141"/>
      <c r="M453" s="141"/>
      <c r="N453" s="141"/>
    </row>
    <row r="454" spans="1:14" ht="41.25" customHeight="1" hidden="1">
      <c r="A454" s="165" t="s">
        <v>310</v>
      </c>
      <c r="B454" s="148" t="s">
        <v>83</v>
      </c>
      <c r="C454" s="156">
        <v>41877</v>
      </c>
      <c r="D454" s="157">
        <f t="shared" si="82"/>
        <v>41877</v>
      </c>
      <c r="E454" s="157" t="s">
        <v>316</v>
      </c>
      <c r="F454" s="152">
        <f t="shared" si="90"/>
        <v>41880</v>
      </c>
      <c r="G454" s="152">
        <f t="shared" si="87"/>
        <v>41883</v>
      </c>
      <c r="H454" s="152">
        <f t="shared" si="91"/>
        <v>41884</v>
      </c>
      <c r="I454" s="152">
        <f t="shared" si="92"/>
        <v>41885</v>
      </c>
      <c r="J454" s="141"/>
      <c r="K454" s="141"/>
      <c r="L454" s="141"/>
      <c r="M454" s="141"/>
      <c r="N454" s="141"/>
    </row>
    <row r="455" spans="1:14" ht="41.25" customHeight="1" hidden="1">
      <c r="A455" s="165" t="s">
        <v>303</v>
      </c>
      <c r="B455" s="148" t="s">
        <v>261</v>
      </c>
      <c r="C455" s="156">
        <v>41884</v>
      </c>
      <c r="D455" s="157">
        <f t="shared" si="82"/>
        <v>41884</v>
      </c>
      <c r="E455" s="157" t="s">
        <v>316</v>
      </c>
      <c r="F455" s="152">
        <f t="shared" si="90"/>
        <v>41887</v>
      </c>
      <c r="G455" s="152">
        <f t="shared" si="87"/>
        <v>41890</v>
      </c>
      <c r="H455" s="152">
        <f t="shared" si="91"/>
        <v>41891</v>
      </c>
      <c r="I455" s="152">
        <f t="shared" si="92"/>
        <v>41892</v>
      </c>
      <c r="J455" s="141"/>
      <c r="K455" s="141"/>
      <c r="L455" s="141"/>
      <c r="M455" s="141"/>
      <c r="N455" s="141"/>
    </row>
    <row r="456" spans="1:14" ht="41.25" customHeight="1" hidden="1">
      <c r="A456" s="165" t="s">
        <v>310</v>
      </c>
      <c r="B456" s="148" t="s">
        <v>327</v>
      </c>
      <c r="C456" s="156">
        <v>41890</v>
      </c>
      <c r="D456" s="157">
        <f t="shared" si="82"/>
        <v>41890</v>
      </c>
      <c r="E456" s="157" t="s">
        <v>316</v>
      </c>
      <c r="F456" s="152">
        <f t="shared" si="90"/>
        <v>41893</v>
      </c>
      <c r="G456" s="152">
        <f t="shared" si="87"/>
        <v>41896</v>
      </c>
      <c r="H456" s="152">
        <f t="shared" si="91"/>
        <v>41897</v>
      </c>
      <c r="I456" s="152">
        <f t="shared" si="92"/>
        <v>41898</v>
      </c>
      <c r="J456" s="141"/>
      <c r="K456" s="141"/>
      <c r="L456" s="141"/>
      <c r="M456" s="141"/>
      <c r="N456" s="141"/>
    </row>
    <row r="457" spans="1:14" ht="41.25" customHeight="1" hidden="1">
      <c r="A457" s="165" t="s">
        <v>303</v>
      </c>
      <c r="B457" s="148" t="s">
        <v>263</v>
      </c>
      <c r="C457" s="156">
        <v>41897</v>
      </c>
      <c r="D457" s="157">
        <f t="shared" si="82"/>
        <v>41897</v>
      </c>
      <c r="E457" s="157" t="s">
        <v>316</v>
      </c>
      <c r="F457" s="152">
        <f t="shared" si="90"/>
        <v>41900</v>
      </c>
      <c r="G457" s="152">
        <f t="shared" si="87"/>
        <v>41903</v>
      </c>
      <c r="H457" s="152">
        <f t="shared" si="91"/>
        <v>41904</v>
      </c>
      <c r="I457" s="152">
        <f t="shared" si="92"/>
        <v>41905</v>
      </c>
      <c r="J457" s="141"/>
      <c r="K457" s="141"/>
      <c r="L457" s="141"/>
      <c r="M457" s="141"/>
      <c r="N457" s="141"/>
    </row>
    <row r="458" spans="1:14" ht="41.25" customHeight="1" hidden="1">
      <c r="A458" s="165" t="s">
        <v>310</v>
      </c>
      <c r="B458" s="148" t="s">
        <v>84</v>
      </c>
      <c r="C458" s="156">
        <v>41904</v>
      </c>
      <c r="D458" s="157">
        <f t="shared" si="82"/>
        <v>41904</v>
      </c>
      <c r="E458" s="157" t="s">
        <v>316</v>
      </c>
      <c r="F458" s="152">
        <f t="shared" si="90"/>
        <v>41907</v>
      </c>
      <c r="G458" s="152">
        <f t="shared" si="87"/>
        <v>41910</v>
      </c>
      <c r="H458" s="152">
        <f t="shared" si="91"/>
        <v>41911</v>
      </c>
      <c r="I458" s="152">
        <f t="shared" si="92"/>
        <v>41912</v>
      </c>
      <c r="J458" s="141"/>
      <c r="K458" s="141"/>
      <c r="L458" s="141"/>
      <c r="M458" s="141"/>
      <c r="N458" s="141"/>
    </row>
    <row r="459" spans="1:14" ht="41.25" customHeight="1" hidden="1">
      <c r="A459" s="165" t="s">
        <v>303</v>
      </c>
      <c r="B459" s="148" t="s">
        <v>265</v>
      </c>
      <c r="C459" s="156">
        <v>41911</v>
      </c>
      <c r="D459" s="157">
        <f t="shared" si="82"/>
        <v>41911</v>
      </c>
      <c r="E459" s="157" t="s">
        <v>316</v>
      </c>
      <c r="F459" s="152">
        <f t="shared" si="90"/>
        <v>41914</v>
      </c>
      <c r="G459" s="152">
        <f t="shared" si="87"/>
        <v>41917</v>
      </c>
      <c r="H459" s="152">
        <f t="shared" si="91"/>
        <v>41918</v>
      </c>
      <c r="I459" s="152">
        <f t="shared" si="92"/>
        <v>41919</v>
      </c>
      <c r="J459" s="141"/>
      <c r="K459" s="141"/>
      <c r="L459" s="141"/>
      <c r="M459" s="141"/>
      <c r="N459" s="141"/>
    </row>
    <row r="460" spans="1:14" ht="41.25" customHeight="1" hidden="1">
      <c r="A460" s="165" t="s">
        <v>310</v>
      </c>
      <c r="B460" s="148" t="s">
        <v>328</v>
      </c>
      <c r="C460" s="156">
        <v>41918</v>
      </c>
      <c r="D460" s="157">
        <f t="shared" si="82"/>
        <v>41918</v>
      </c>
      <c r="E460" s="157" t="s">
        <v>316</v>
      </c>
      <c r="F460" s="152">
        <f t="shared" si="90"/>
        <v>41921</v>
      </c>
      <c r="G460" s="152">
        <f t="shared" si="87"/>
        <v>41924</v>
      </c>
      <c r="H460" s="152">
        <f t="shared" si="91"/>
        <v>41925</v>
      </c>
      <c r="I460" s="152">
        <f t="shared" si="92"/>
        <v>41926</v>
      </c>
      <c r="J460" s="141"/>
      <c r="K460" s="141"/>
      <c r="L460" s="141"/>
      <c r="M460" s="141"/>
      <c r="N460" s="141"/>
    </row>
    <row r="461" spans="1:14" ht="41.25" customHeight="1" hidden="1">
      <c r="A461" s="165" t="s">
        <v>303</v>
      </c>
      <c r="B461" s="148" t="s">
        <v>267</v>
      </c>
      <c r="C461" s="156">
        <v>41925</v>
      </c>
      <c r="D461" s="157">
        <f t="shared" si="82"/>
        <v>41925</v>
      </c>
      <c r="E461" s="157" t="s">
        <v>316</v>
      </c>
      <c r="F461" s="152">
        <f t="shared" si="90"/>
        <v>41928</v>
      </c>
      <c r="G461" s="152">
        <f t="shared" si="87"/>
        <v>41931</v>
      </c>
      <c r="H461" s="152">
        <f t="shared" si="91"/>
        <v>41932</v>
      </c>
      <c r="I461" s="152">
        <f t="shared" si="92"/>
        <v>41933</v>
      </c>
      <c r="J461" s="141"/>
      <c r="K461" s="141"/>
      <c r="L461" s="141"/>
      <c r="M461" s="141"/>
      <c r="N461" s="141"/>
    </row>
    <row r="462" spans="1:14" ht="41.25" customHeight="1" hidden="1">
      <c r="A462" s="165" t="s">
        <v>310</v>
      </c>
      <c r="B462" s="148" t="s">
        <v>329</v>
      </c>
      <c r="C462" s="156">
        <v>41934</v>
      </c>
      <c r="D462" s="157">
        <f aca="true" t="shared" si="93" ref="D462:D525">C462</f>
        <v>41934</v>
      </c>
      <c r="E462" s="157" t="s">
        <v>316</v>
      </c>
      <c r="F462" s="152">
        <f t="shared" si="90"/>
        <v>41937</v>
      </c>
      <c r="G462" s="152">
        <f t="shared" si="87"/>
        <v>41940</v>
      </c>
      <c r="H462" s="152">
        <f t="shared" si="91"/>
        <v>41941</v>
      </c>
      <c r="I462" s="152">
        <f t="shared" si="92"/>
        <v>41942</v>
      </c>
      <c r="J462" s="141"/>
      <c r="K462" s="141"/>
      <c r="L462" s="141"/>
      <c r="M462" s="141"/>
      <c r="N462" s="141"/>
    </row>
    <row r="463" spans="1:14" ht="41.25" customHeight="1" hidden="1">
      <c r="A463" s="165" t="s">
        <v>303</v>
      </c>
      <c r="B463" s="148" t="s">
        <v>269</v>
      </c>
      <c r="C463" s="156">
        <v>41939</v>
      </c>
      <c r="D463" s="157">
        <f t="shared" si="93"/>
        <v>41939</v>
      </c>
      <c r="E463" s="157" t="s">
        <v>316</v>
      </c>
      <c r="F463" s="152">
        <f t="shared" si="90"/>
        <v>41942</v>
      </c>
      <c r="G463" s="152">
        <f t="shared" si="87"/>
        <v>41945</v>
      </c>
      <c r="H463" s="152">
        <f t="shared" si="91"/>
        <v>41946</v>
      </c>
      <c r="I463" s="152">
        <f t="shared" si="92"/>
        <v>41947</v>
      </c>
      <c r="J463" s="141"/>
      <c r="K463" s="141"/>
      <c r="L463" s="141"/>
      <c r="M463" s="141"/>
      <c r="N463" s="141"/>
    </row>
    <row r="464" spans="1:14" ht="41.25" customHeight="1" hidden="1">
      <c r="A464" s="165" t="s">
        <v>310</v>
      </c>
      <c r="B464" s="148" t="s">
        <v>330</v>
      </c>
      <c r="C464" s="156">
        <v>41947</v>
      </c>
      <c r="D464" s="157">
        <f t="shared" si="93"/>
        <v>41947</v>
      </c>
      <c r="E464" s="157" t="s">
        <v>316</v>
      </c>
      <c r="F464" s="152">
        <f t="shared" si="90"/>
        <v>41950</v>
      </c>
      <c r="G464" s="152">
        <f t="shared" si="87"/>
        <v>41953</v>
      </c>
      <c r="H464" s="152">
        <f t="shared" si="91"/>
        <v>41954</v>
      </c>
      <c r="I464" s="152">
        <f t="shared" si="92"/>
        <v>41955</v>
      </c>
      <c r="J464" s="141"/>
      <c r="K464" s="141"/>
      <c r="L464" s="141"/>
      <c r="M464" s="141"/>
      <c r="N464" s="141"/>
    </row>
    <row r="465" spans="1:14" ht="41.25" customHeight="1" hidden="1">
      <c r="A465" s="165" t="s">
        <v>303</v>
      </c>
      <c r="B465" s="148" t="s">
        <v>271</v>
      </c>
      <c r="C465" s="156">
        <v>41953</v>
      </c>
      <c r="D465" s="157">
        <f t="shared" si="93"/>
        <v>41953</v>
      </c>
      <c r="E465" s="157" t="s">
        <v>316</v>
      </c>
      <c r="F465" s="152">
        <f t="shared" si="90"/>
        <v>41956</v>
      </c>
      <c r="G465" s="152">
        <f t="shared" si="87"/>
        <v>41959</v>
      </c>
      <c r="H465" s="152">
        <f t="shared" si="91"/>
        <v>41960</v>
      </c>
      <c r="I465" s="152">
        <f t="shared" si="92"/>
        <v>41961</v>
      </c>
      <c r="J465" s="141"/>
      <c r="K465" s="141"/>
      <c r="L465" s="141"/>
      <c r="M465" s="141"/>
      <c r="N465" s="141"/>
    </row>
    <row r="466" spans="1:14" ht="41.25" customHeight="1" hidden="1">
      <c r="A466" s="165" t="s">
        <v>310</v>
      </c>
      <c r="B466" s="148" t="s">
        <v>85</v>
      </c>
      <c r="C466" s="156">
        <v>41960</v>
      </c>
      <c r="D466" s="157">
        <f t="shared" si="93"/>
        <v>41960</v>
      </c>
      <c r="E466" s="157" t="s">
        <v>316</v>
      </c>
      <c r="F466" s="152">
        <f aca="true" t="shared" si="94" ref="F466:F529">C466+2</f>
        <v>41962</v>
      </c>
      <c r="G466" s="152">
        <f t="shared" si="87"/>
        <v>41966</v>
      </c>
      <c r="H466" s="152">
        <f t="shared" si="91"/>
        <v>41967</v>
      </c>
      <c r="I466" s="152">
        <f t="shared" si="92"/>
        <v>41968</v>
      </c>
      <c r="J466" s="141"/>
      <c r="K466" s="141"/>
      <c r="L466" s="141"/>
      <c r="M466" s="141"/>
      <c r="N466" s="141"/>
    </row>
    <row r="467" spans="1:14" ht="41.25" customHeight="1" hidden="1">
      <c r="A467" s="165" t="s">
        <v>303</v>
      </c>
      <c r="B467" s="148" t="s">
        <v>273</v>
      </c>
      <c r="C467" s="156">
        <v>41967</v>
      </c>
      <c r="D467" s="157">
        <f t="shared" si="93"/>
        <v>41967</v>
      </c>
      <c r="E467" s="157" t="s">
        <v>316</v>
      </c>
      <c r="F467" s="152">
        <f t="shared" si="94"/>
        <v>41969</v>
      </c>
      <c r="G467" s="152">
        <f t="shared" si="87"/>
        <v>41973</v>
      </c>
      <c r="H467" s="152">
        <f t="shared" si="91"/>
        <v>41974</v>
      </c>
      <c r="I467" s="152">
        <f t="shared" si="92"/>
        <v>41975</v>
      </c>
      <c r="J467" s="141"/>
      <c r="K467" s="141"/>
      <c r="L467" s="141"/>
      <c r="M467" s="141"/>
      <c r="N467" s="141"/>
    </row>
    <row r="468" spans="1:14" ht="41.25" customHeight="1" hidden="1">
      <c r="A468" s="165" t="s">
        <v>310</v>
      </c>
      <c r="B468" s="148" t="s">
        <v>331</v>
      </c>
      <c r="C468" s="156">
        <v>41974</v>
      </c>
      <c r="D468" s="157">
        <f t="shared" si="93"/>
        <v>41974</v>
      </c>
      <c r="E468" s="157" t="s">
        <v>316</v>
      </c>
      <c r="F468" s="152">
        <f t="shared" si="94"/>
        <v>41976</v>
      </c>
      <c r="G468" s="152">
        <f t="shared" si="87"/>
        <v>41980</v>
      </c>
      <c r="H468" s="152">
        <f t="shared" si="91"/>
        <v>41981</v>
      </c>
      <c r="I468" s="152">
        <f t="shared" si="92"/>
        <v>41982</v>
      </c>
      <c r="J468" s="141"/>
      <c r="K468" s="141"/>
      <c r="L468" s="141"/>
      <c r="M468" s="141"/>
      <c r="N468" s="141"/>
    </row>
    <row r="469" spans="1:14" ht="41.25" customHeight="1" hidden="1">
      <c r="A469" s="165" t="s">
        <v>303</v>
      </c>
      <c r="B469" s="148" t="s">
        <v>276</v>
      </c>
      <c r="C469" s="156">
        <v>41981</v>
      </c>
      <c r="D469" s="157">
        <f t="shared" si="93"/>
        <v>41981</v>
      </c>
      <c r="E469" s="157" t="s">
        <v>316</v>
      </c>
      <c r="F469" s="152">
        <f t="shared" si="94"/>
        <v>41983</v>
      </c>
      <c r="G469" s="152">
        <f t="shared" si="87"/>
        <v>41987</v>
      </c>
      <c r="H469" s="152">
        <f t="shared" si="91"/>
        <v>41988</v>
      </c>
      <c r="I469" s="152">
        <f t="shared" si="92"/>
        <v>41989</v>
      </c>
      <c r="J469" s="141"/>
      <c r="K469" s="141"/>
      <c r="L469" s="141"/>
      <c r="M469" s="141"/>
      <c r="N469" s="141"/>
    </row>
    <row r="470" spans="1:14" ht="41.25" customHeight="1" hidden="1">
      <c r="A470" s="165" t="s">
        <v>310</v>
      </c>
      <c r="B470" s="148" t="s">
        <v>86</v>
      </c>
      <c r="C470" s="156">
        <v>41988</v>
      </c>
      <c r="D470" s="157">
        <f t="shared" si="93"/>
        <v>41988</v>
      </c>
      <c r="E470" s="157" t="s">
        <v>316</v>
      </c>
      <c r="F470" s="152">
        <f t="shared" si="94"/>
        <v>41990</v>
      </c>
      <c r="G470" s="152">
        <f t="shared" si="87"/>
        <v>41994</v>
      </c>
      <c r="H470" s="152">
        <f t="shared" si="91"/>
        <v>41995</v>
      </c>
      <c r="I470" s="152">
        <f t="shared" si="92"/>
        <v>41996</v>
      </c>
      <c r="J470" s="141"/>
      <c r="K470" s="141"/>
      <c r="L470" s="141"/>
      <c r="M470" s="141"/>
      <c r="N470" s="141"/>
    </row>
    <row r="471" spans="1:14" ht="41.25" customHeight="1" hidden="1">
      <c r="A471" s="165" t="s">
        <v>303</v>
      </c>
      <c r="B471" s="148" t="s">
        <v>278</v>
      </c>
      <c r="C471" s="156">
        <v>41995</v>
      </c>
      <c r="D471" s="157">
        <f t="shared" si="93"/>
        <v>41995</v>
      </c>
      <c r="E471" s="157" t="s">
        <v>316</v>
      </c>
      <c r="F471" s="152">
        <f t="shared" si="94"/>
        <v>41997</v>
      </c>
      <c r="G471" s="152">
        <f t="shared" si="87"/>
        <v>42001</v>
      </c>
      <c r="H471" s="152">
        <f t="shared" si="91"/>
        <v>42002</v>
      </c>
      <c r="I471" s="152">
        <f t="shared" si="92"/>
        <v>42003</v>
      </c>
      <c r="J471" s="141"/>
      <c r="K471" s="141"/>
      <c r="L471" s="141"/>
      <c r="M471" s="141"/>
      <c r="N471" s="141"/>
    </row>
    <row r="472" spans="1:14" ht="41.25" customHeight="1" hidden="1">
      <c r="A472" s="165" t="s">
        <v>310</v>
      </c>
      <c r="B472" s="148" t="s">
        <v>332</v>
      </c>
      <c r="C472" s="156">
        <v>42002</v>
      </c>
      <c r="D472" s="157">
        <f t="shared" si="93"/>
        <v>42002</v>
      </c>
      <c r="E472" s="157" t="s">
        <v>316</v>
      </c>
      <c r="F472" s="152">
        <f t="shared" si="94"/>
        <v>42004</v>
      </c>
      <c r="G472" s="152">
        <f t="shared" si="87"/>
        <v>42008</v>
      </c>
      <c r="H472" s="152">
        <f t="shared" si="91"/>
        <v>42009</v>
      </c>
      <c r="I472" s="152">
        <f t="shared" si="92"/>
        <v>42010</v>
      </c>
      <c r="J472" s="141"/>
      <c r="K472" s="141"/>
      <c r="L472" s="141"/>
      <c r="M472" s="141"/>
      <c r="N472" s="141"/>
    </row>
    <row r="473" spans="1:14" ht="41.25" customHeight="1" hidden="1">
      <c r="A473" s="165" t="s">
        <v>303</v>
      </c>
      <c r="B473" s="148" t="s">
        <v>258</v>
      </c>
      <c r="C473" s="156">
        <v>42009</v>
      </c>
      <c r="D473" s="157">
        <f t="shared" si="93"/>
        <v>42009</v>
      </c>
      <c r="E473" s="157" t="s">
        <v>316</v>
      </c>
      <c r="F473" s="152">
        <f t="shared" si="94"/>
        <v>42011</v>
      </c>
      <c r="G473" s="152">
        <f t="shared" si="87"/>
        <v>42015</v>
      </c>
      <c r="H473" s="152">
        <f t="shared" si="91"/>
        <v>42016</v>
      </c>
      <c r="I473" s="152">
        <f t="shared" si="92"/>
        <v>42017</v>
      </c>
      <c r="J473" s="141"/>
      <c r="K473" s="141"/>
      <c r="L473" s="141"/>
      <c r="M473" s="141"/>
      <c r="N473" s="141"/>
    </row>
    <row r="474" spans="1:14" ht="41.25" customHeight="1" hidden="1">
      <c r="A474" s="165" t="s">
        <v>310</v>
      </c>
      <c r="B474" s="148" t="s">
        <v>333</v>
      </c>
      <c r="C474" s="156">
        <v>42016</v>
      </c>
      <c r="D474" s="157">
        <f t="shared" si="93"/>
        <v>42016</v>
      </c>
      <c r="E474" s="157" t="s">
        <v>316</v>
      </c>
      <c r="F474" s="152">
        <f t="shared" si="94"/>
        <v>42018</v>
      </c>
      <c r="G474" s="152">
        <f t="shared" si="87"/>
        <v>42022</v>
      </c>
      <c r="H474" s="152">
        <f t="shared" si="91"/>
        <v>42023</v>
      </c>
      <c r="I474" s="152">
        <f t="shared" si="92"/>
        <v>42024</v>
      </c>
      <c r="J474" s="141"/>
      <c r="K474" s="141"/>
      <c r="L474" s="141"/>
      <c r="M474" s="141"/>
      <c r="N474" s="141"/>
    </row>
    <row r="475" spans="1:14" ht="41.25" customHeight="1" hidden="1">
      <c r="A475" s="165" t="s">
        <v>303</v>
      </c>
      <c r="B475" s="148" t="s">
        <v>178</v>
      </c>
      <c r="C475" s="156">
        <v>42023</v>
      </c>
      <c r="D475" s="157">
        <f t="shared" si="93"/>
        <v>42023</v>
      </c>
      <c r="E475" s="157" t="s">
        <v>316</v>
      </c>
      <c r="F475" s="152">
        <f t="shared" si="94"/>
        <v>42025</v>
      </c>
      <c r="G475" s="152">
        <f t="shared" si="87"/>
        <v>42029</v>
      </c>
      <c r="H475" s="152">
        <f t="shared" si="91"/>
        <v>42030</v>
      </c>
      <c r="I475" s="152">
        <f t="shared" si="92"/>
        <v>42031</v>
      </c>
      <c r="J475" s="141"/>
      <c r="K475" s="141"/>
      <c r="L475" s="141"/>
      <c r="M475" s="141"/>
      <c r="N475" s="141"/>
    </row>
    <row r="476" spans="1:14" ht="41.25" customHeight="1" hidden="1">
      <c r="A476" s="165" t="s">
        <v>310</v>
      </c>
      <c r="B476" s="148" t="s">
        <v>334</v>
      </c>
      <c r="C476" s="156">
        <v>42030</v>
      </c>
      <c r="D476" s="157">
        <f t="shared" si="93"/>
        <v>42030</v>
      </c>
      <c r="E476" s="157" t="s">
        <v>316</v>
      </c>
      <c r="F476" s="152">
        <f t="shared" si="94"/>
        <v>42032</v>
      </c>
      <c r="G476" s="152">
        <f t="shared" si="87"/>
        <v>42036</v>
      </c>
      <c r="H476" s="152">
        <f t="shared" si="91"/>
        <v>42037</v>
      </c>
      <c r="I476" s="152">
        <f t="shared" si="92"/>
        <v>42038</v>
      </c>
      <c r="J476" s="141"/>
      <c r="K476" s="141"/>
      <c r="L476" s="141"/>
      <c r="M476" s="141"/>
      <c r="N476" s="141"/>
    </row>
    <row r="477" spans="1:14" ht="41.25" customHeight="1" hidden="1">
      <c r="A477" s="165" t="s">
        <v>303</v>
      </c>
      <c r="B477" s="148" t="s">
        <v>180</v>
      </c>
      <c r="C477" s="156">
        <v>42037</v>
      </c>
      <c r="D477" s="157">
        <f t="shared" si="93"/>
        <v>42037</v>
      </c>
      <c r="E477" s="157" t="s">
        <v>316</v>
      </c>
      <c r="F477" s="152">
        <f t="shared" si="94"/>
        <v>42039</v>
      </c>
      <c r="G477" s="152">
        <f t="shared" si="87"/>
        <v>42043</v>
      </c>
      <c r="H477" s="152">
        <f t="shared" si="91"/>
        <v>42044</v>
      </c>
      <c r="I477" s="152">
        <f t="shared" si="92"/>
        <v>42045</v>
      </c>
      <c r="J477" s="141"/>
      <c r="K477" s="141"/>
      <c r="L477" s="141"/>
      <c r="M477" s="141"/>
      <c r="N477" s="141"/>
    </row>
    <row r="478" spans="1:14" ht="41.25" customHeight="1" hidden="1">
      <c r="A478" s="165" t="s">
        <v>310</v>
      </c>
      <c r="B478" s="148" t="s">
        <v>335</v>
      </c>
      <c r="C478" s="156">
        <v>42044</v>
      </c>
      <c r="D478" s="157">
        <f t="shared" si="93"/>
        <v>42044</v>
      </c>
      <c r="E478" s="157" t="s">
        <v>316</v>
      </c>
      <c r="F478" s="152">
        <f t="shared" si="94"/>
        <v>42046</v>
      </c>
      <c r="G478" s="152">
        <f t="shared" si="87"/>
        <v>42050</v>
      </c>
      <c r="H478" s="152">
        <f t="shared" si="91"/>
        <v>42051</v>
      </c>
      <c r="I478" s="152">
        <f t="shared" si="92"/>
        <v>42052</v>
      </c>
      <c r="J478" s="141"/>
      <c r="K478" s="141"/>
      <c r="L478" s="141"/>
      <c r="M478" s="141"/>
      <c r="N478" s="141"/>
    </row>
    <row r="479" spans="1:14" ht="41.25" customHeight="1" hidden="1">
      <c r="A479" s="165" t="s">
        <v>303</v>
      </c>
      <c r="B479" s="148" t="s">
        <v>182</v>
      </c>
      <c r="C479" s="156">
        <v>42051</v>
      </c>
      <c r="D479" s="157">
        <f t="shared" si="93"/>
        <v>42051</v>
      </c>
      <c r="E479" s="157" t="s">
        <v>316</v>
      </c>
      <c r="F479" s="152">
        <f t="shared" si="94"/>
        <v>42053</v>
      </c>
      <c r="G479" s="152">
        <f t="shared" si="87"/>
        <v>42057</v>
      </c>
      <c r="H479" s="152">
        <f t="shared" si="91"/>
        <v>42058</v>
      </c>
      <c r="I479" s="152">
        <f t="shared" si="92"/>
        <v>42059</v>
      </c>
      <c r="J479" s="141"/>
      <c r="K479" s="141"/>
      <c r="L479" s="141"/>
      <c r="M479" s="141"/>
      <c r="N479" s="141"/>
    </row>
    <row r="480" spans="1:14" ht="41.25" customHeight="1" hidden="1">
      <c r="A480" s="165" t="s">
        <v>310</v>
      </c>
      <c r="B480" s="148" t="s">
        <v>336</v>
      </c>
      <c r="C480" s="156">
        <v>42058</v>
      </c>
      <c r="D480" s="157">
        <f t="shared" si="93"/>
        <v>42058</v>
      </c>
      <c r="E480" s="157" t="s">
        <v>316</v>
      </c>
      <c r="F480" s="152">
        <f t="shared" si="94"/>
        <v>42060</v>
      </c>
      <c r="G480" s="152">
        <f aca="true" t="shared" si="95" ref="G480:G540">C480+6</f>
        <v>42064</v>
      </c>
      <c r="H480" s="152">
        <f t="shared" si="91"/>
        <v>42065</v>
      </c>
      <c r="I480" s="152">
        <f t="shared" si="92"/>
        <v>42066</v>
      </c>
      <c r="J480" s="141"/>
      <c r="K480" s="141"/>
      <c r="L480" s="141"/>
      <c r="M480" s="141"/>
      <c r="N480" s="141"/>
    </row>
    <row r="481" spans="1:14" ht="41.25" customHeight="1" hidden="1">
      <c r="A481" s="165" t="s">
        <v>303</v>
      </c>
      <c r="B481" s="148" t="s">
        <v>184</v>
      </c>
      <c r="C481" s="156">
        <v>42065</v>
      </c>
      <c r="D481" s="157">
        <f t="shared" si="93"/>
        <v>42065</v>
      </c>
      <c r="E481" s="157" t="s">
        <v>316</v>
      </c>
      <c r="F481" s="152">
        <f t="shared" si="94"/>
        <v>42067</v>
      </c>
      <c r="G481" s="152">
        <f t="shared" si="95"/>
        <v>42071</v>
      </c>
      <c r="H481" s="152">
        <f t="shared" si="91"/>
        <v>42072</v>
      </c>
      <c r="I481" s="152">
        <f t="shared" si="92"/>
        <v>42073</v>
      </c>
      <c r="J481" s="141"/>
      <c r="K481" s="141"/>
      <c r="L481" s="141"/>
      <c r="M481" s="141"/>
      <c r="N481" s="141"/>
    </row>
    <row r="482" spans="1:14" ht="41.25" customHeight="1" hidden="1">
      <c r="A482" s="165" t="s">
        <v>310</v>
      </c>
      <c r="B482" s="148" t="s">
        <v>337</v>
      </c>
      <c r="C482" s="156">
        <v>42072</v>
      </c>
      <c r="D482" s="157">
        <f t="shared" si="93"/>
        <v>42072</v>
      </c>
      <c r="E482" s="157" t="s">
        <v>316</v>
      </c>
      <c r="F482" s="152">
        <f t="shared" si="94"/>
        <v>42074</v>
      </c>
      <c r="G482" s="152">
        <f t="shared" si="95"/>
        <v>42078</v>
      </c>
      <c r="H482" s="152">
        <f t="shared" si="91"/>
        <v>42079</v>
      </c>
      <c r="I482" s="152">
        <f t="shared" si="92"/>
        <v>42080</v>
      </c>
      <c r="J482" s="141"/>
      <c r="K482" s="141"/>
      <c r="L482" s="141"/>
      <c r="M482" s="141"/>
      <c r="N482" s="141"/>
    </row>
    <row r="483" spans="1:14" ht="41.25" customHeight="1" hidden="1">
      <c r="A483" s="165" t="s">
        <v>303</v>
      </c>
      <c r="B483" s="148" t="s">
        <v>186</v>
      </c>
      <c r="C483" s="156">
        <v>42079</v>
      </c>
      <c r="D483" s="157">
        <f t="shared" si="93"/>
        <v>42079</v>
      </c>
      <c r="E483" s="157" t="s">
        <v>316</v>
      </c>
      <c r="F483" s="152">
        <f t="shared" si="94"/>
        <v>42081</v>
      </c>
      <c r="G483" s="152">
        <f t="shared" si="95"/>
        <v>42085</v>
      </c>
      <c r="H483" s="152">
        <f t="shared" si="91"/>
        <v>42086</v>
      </c>
      <c r="I483" s="152">
        <f t="shared" si="92"/>
        <v>42087</v>
      </c>
      <c r="J483" s="141"/>
      <c r="K483" s="141"/>
      <c r="L483" s="141"/>
      <c r="M483" s="141"/>
      <c r="N483" s="141"/>
    </row>
    <row r="484" spans="1:14" ht="41.25" customHeight="1" hidden="1">
      <c r="A484" s="165" t="s">
        <v>310</v>
      </c>
      <c r="B484" s="148" t="s">
        <v>338</v>
      </c>
      <c r="C484" s="156">
        <v>42086</v>
      </c>
      <c r="D484" s="157">
        <f t="shared" si="93"/>
        <v>42086</v>
      </c>
      <c r="E484" s="157" t="s">
        <v>316</v>
      </c>
      <c r="F484" s="152">
        <f t="shared" si="94"/>
        <v>42088</v>
      </c>
      <c r="G484" s="152">
        <f t="shared" si="95"/>
        <v>42092</v>
      </c>
      <c r="H484" s="152">
        <f t="shared" si="91"/>
        <v>42093</v>
      </c>
      <c r="I484" s="152">
        <f t="shared" si="92"/>
        <v>42094</v>
      </c>
      <c r="J484" s="141"/>
      <c r="K484" s="141"/>
      <c r="L484" s="141"/>
      <c r="M484" s="141"/>
      <c r="N484" s="141"/>
    </row>
    <row r="485" spans="1:14" ht="41.25" customHeight="1" hidden="1">
      <c r="A485" s="165" t="s">
        <v>303</v>
      </c>
      <c r="B485" s="148" t="s">
        <v>188</v>
      </c>
      <c r="C485" s="156">
        <v>42093</v>
      </c>
      <c r="D485" s="157">
        <f t="shared" si="93"/>
        <v>42093</v>
      </c>
      <c r="E485" s="157" t="s">
        <v>316</v>
      </c>
      <c r="F485" s="152">
        <f t="shared" si="94"/>
        <v>42095</v>
      </c>
      <c r="G485" s="152">
        <f t="shared" si="95"/>
        <v>42099</v>
      </c>
      <c r="H485" s="152">
        <f t="shared" si="91"/>
        <v>42100</v>
      </c>
      <c r="I485" s="152">
        <f t="shared" si="92"/>
        <v>42101</v>
      </c>
      <c r="J485" s="141"/>
      <c r="K485" s="141"/>
      <c r="L485" s="141"/>
      <c r="M485" s="141"/>
      <c r="N485" s="141"/>
    </row>
    <row r="486" spans="1:14" ht="41.25" customHeight="1" hidden="1">
      <c r="A486" s="165" t="s">
        <v>310</v>
      </c>
      <c r="B486" s="148" t="s">
        <v>339</v>
      </c>
      <c r="C486" s="156">
        <v>42100</v>
      </c>
      <c r="D486" s="157">
        <f t="shared" si="93"/>
        <v>42100</v>
      </c>
      <c r="E486" s="157" t="s">
        <v>316</v>
      </c>
      <c r="F486" s="152">
        <f t="shared" si="94"/>
        <v>42102</v>
      </c>
      <c r="G486" s="152">
        <f t="shared" si="95"/>
        <v>42106</v>
      </c>
      <c r="H486" s="152">
        <f t="shared" si="91"/>
        <v>42107</v>
      </c>
      <c r="I486" s="152">
        <f t="shared" si="92"/>
        <v>42108</v>
      </c>
      <c r="J486" s="141"/>
      <c r="K486" s="141"/>
      <c r="L486" s="141"/>
      <c r="M486" s="141"/>
      <c r="N486" s="141"/>
    </row>
    <row r="487" spans="1:14" ht="41.25" customHeight="1" hidden="1">
      <c r="A487" s="165" t="s">
        <v>303</v>
      </c>
      <c r="B487" s="148" t="s">
        <v>192</v>
      </c>
      <c r="C487" s="156">
        <v>42107</v>
      </c>
      <c r="D487" s="157">
        <f t="shared" si="93"/>
        <v>42107</v>
      </c>
      <c r="E487" s="157" t="s">
        <v>316</v>
      </c>
      <c r="F487" s="152">
        <f t="shared" si="94"/>
        <v>42109</v>
      </c>
      <c r="G487" s="152">
        <f t="shared" si="95"/>
        <v>42113</v>
      </c>
      <c r="H487" s="152">
        <f t="shared" si="91"/>
        <v>42114</v>
      </c>
      <c r="I487" s="152">
        <f t="shared" si="92"/>
        <v>42115</v>
      </c>
      <c r="J487" s="141"/>
      <c r="K487" s="141"/>
      <c r="L487" s="141"/>
      <c r="M487" s="141"/>
      <c r="N487" s="141"/>
    </row>
    <row r="488" spans="1:14" ht="41.25" customHeight="1" hidden="1">
      <c r="A488" s="165" t="s">
        <v>310</v>
      </c>
      <c r="B488" s="148" t="s">
        <v>340</v>
      </c>
      <c r="C488" s="156">
        <v>42114</v>
      </c>
      <c r="D488" s="157">
        <f t="shared" si="93"/>
        <v>42114</v>
      </c>
      <c r="E488" s="157" t="s">
        <v>316</v>
      </c>
      <c r="F488" s="152">
        <f t="shared" si="94"/>
        <v>42116</v>
      </c>
      <c r="G488" s="152">
        <f t="shared" si="95"/>
        <v>42120</v>
      </c>
      <c r="H488" s="152">
        <f t="shared" si="91"/>
        <v>42121</v>
      </c>
      <c r="I488" s="152">
        <f t="shared" si="92"/>
        <v>42122</v>
      </c>
      <c r="J488" s="141"/>
      <c r="K488" s="141"/>
      <c r="L488" s="141"/>
      <c r="M488" s="141"/>
      <c r="N488" s="141"/>
    </row>
    <row r="489" spans="1:14" ht="41.25" customHeight="1" hidden="1">
      <c r="A489" s="165" t="s">
        <v>303</v>
      </c>
      <c r="B489" s="148" t="s">
        <v>194</v>
      </c>
      <c r="C489" s="156">
        <v>42121</v>
      </c>
      <c r="D489" s="157">
        <f t="shared" si="93"/>
        <v>42121</v>
      </c>
      <c r="E489" s="157" t="s">
        <v>316</v>
      </c>
      <c r="F489" s="152">
        <f t="shared" si="94"/>
        <v>42123</v>
      </c>
      <c r="G489" s="152">
        <f t="shared" si="95"/>
        <v>42127</v>
      </c>
      <c r="H489" s="152">
        <f aca="true" t="shared" si="96" ref="H489:H540">C489+7</f>
        <v>42128</v>
      </c>
      <c r="I489" s="152">
        <f aca="true" t="shared" si="97" ref="I489:I540">C489+8</f>
        <v>42129</v>
      </c>
      <c r="J489" s="141"/>
      <c r="K489" s="141"/>
      <c r="L489" s="141"/>
      <c r="M489" s="141"/>
      <c r="N489" s="141"/>
    </row>
    <row r="490" spans="1:14" ht="41.25" customHeight="1" hidden="1">
      <c r="A490" s="165" t="s">
        <v>310</v>
      </c>
      <c r="B490" s="148" t="s">
        <v>341</v>
      </c>
      <c r="C490" s="156">
        <v>42128</v>
      </c>
      <c r="D490" s="157">
        <f t="shared" si="93"/>
        <v>42128</v>
      </c>
      <c r="E490" s="157" t="s">
        <v>316</v>
      </c>
      <c r="F490" s="152">
        <f t="shared" si="94"/>
        <v>42130</v>
      </c>
      <c r="G490" s="152">
        <f t="shared" si="95"/>
        <v>42134</v>
      </c>
      <c r="H490" s="152">
        <f t="shared" si="96"/>
        <v>42135</v>
      </c>
      <c r="I490" s="152">
        <f t="shared" si="97"/>
        <v>42136</v>
      </c>
      <c r="J490" s="141"/>
      <c r="K490" s="141"/>
      <c r="L490" s="141"/>
      <c r="M490" s="141"/>
      <c r="N490" s="141"/>
    </row>
    <row r="491" spans="1:14" ht="41.25" customHeight="1" hidden="1">
      <c r="A491" s="165" t="s">
        <v>303</v>
      </c>
      <c r="B491" s="148" t="s">
        <v>196</v>
      </c>
      <c r="C491" s="156">
        <v>42135</v>
      </c>
      <c r="D491" s="157">
        <f t="shared" si="93"/>
        <v>42135</v>
      </c>
      <c r="E491" s="157" t="s">
        <v>316</v>
      </c>
      <c r="F491" s="152">
        <f t="shared" si="94"/>
        <v>42137</v>
      </c>
      <c r="G491" s="152">
        <f t="shared" si="95"/>
        <v>42141</v>
      </c>
      <c r="H491" s="152">
        <f t="shared" si="96"/>
        <v>42142</v>
      </c>
      <c r="I491" s="152">
        <f t="shared" si="97"/>
        <v>42143</v>
      </c>
      <c r="J491" s="141"/>
      <c r="K491" s="141"/>
      <c r="L491" s="141"/>
      <c r="M491" s="141"/>
      <c r="N491" s="141"/>
    </row>
    <row r="492" spans="1:14" ht="41.25" customHeight="1" hidden="1">
      <c r="A492" s="165" t="s">
        <v>310</v>
      </c>
      <c r="B492" s="148" t="s">
        <v>342</v>
      </c>
      <c r="C492" s="156">
        <v>42142</v>
      </c>
      <c r="D492" s="157">
        <f t="shared" si="93"/>
        <v>42142</v>
      </c>
      <c r="E492" s="157" t="s">
        <v>316</v>
      </c>
      <c r="F492" s="152">
        <f t="shared" si="94"/>
        <v>42144</v>
      </c>
      <c r="G492" s="152">
        <f t="shared" si="95"/>
        <v>42148</v>
      </c>
      <c r="H492" s="152">
        <f t="shared" si="96"/>
        <v>42149</v>
      </c>
      <c r="I492" s="152">
        <f t="shared" si="97"/>
        <v>42150</v>
      </c>
      <c r="J492" s="141"/>
      <c r="K492" s="141"/>
      <c r="L492" s="141"/>
      <c r="M492" s="141"/>
      <c r="N492" s="141"/>
    </row>
    <row r="493" spans="1:14" ht="41.25" customHeight="1" hidden="1">
      <c r="A493" s="165" t="s">
        <v>303</v>
      </c>
      <c r="B493" s="148" t="s">
        <v>198</v>
      </c>
      <c r="C493" s="156">
        <v>42149</v>
      </c>
      <c r="D493" s="157">
        <f t="shared" si="93"/>
        <v>42149</v>
      </c>
      <c r="E493" s="157" t="s">
        <v>316</v>
      </c>
      <c r="F493" s="152">
        <f t="shared" si="94"/>
        <v>42151</v>
      </c>
      <c r="G493" s="152">
        <f t="shared" si="95"/>
        <v>42155</v>
      </c>
      <c r="H493" s="152">
        <f t="shared" si="96"/>
        <v>42156</v>
      </c>
      <c r="I493" s="152">
        <f t="shared" si="97"/>
        <v>42157</v>
      </c>
      <c r="J493" s="141"/>
      <c r="K493" s="141"/>
      <c r="L493" s="141"/>
      <c r="M493" s="141"/>
      <c r="N493" s="141"/>
    </row>
    <row r="494" spans="1:14" ht="41.25" customHeight="1" hidden="1">
      <c r="A494" s="165" t="s">
        <v>310</v>
      </c>
      <c r="B494" s="148" t="s">
        <v>343</v>
      </c>
      <c r="C494" s="156">
        <v>42156</v>
      </c>
      <c r="D494" s="157">
        <f t="shared" si="93"/>
        <v>42156</v>
      </c>
      <c r="E494" s="157" t="s">
        <v>316</v>
      </c>
      <c r="F494" s="152">
        <f t="shared" si="94"/>
        <v>42158</v>
      </c>
      <c r="G494" s="152">
        <f t="shared" si="95"/>
        <v>42162</v>
      </c>
      <c r="H494" s="152">
        <f t="shared" si="96"/>
        <v>42163</v>
      </c>
      <c r="I494" s="152">
        <f t="shared" si="97"/>
        <v>42164</v>
      </c>
      <c r="J494" s="141"/>
      <c r="K494" s="141"/>
      <c r="L494" s="141"/>
      <c r="M494" s="141"/>
      <c r="N494" s="141"/>
    </row>
    <row r="495" spans="1:14" ht="41.25" customHeight="1" hidden="1">
      <c r="A495" s="165" t="s">
        <v>303</v>
      </c>
      <c r="B495" s="148" t="s">
        <v>200</v>
      </c>
      <c r="C495" s="156">
        <v>42163</v>
      </c>
      <c r="D495" s="157">
        <f t="shared" si="93"/>
        <v>42163</v>
      </c>
      <c r="E495" s="157" t="s">
        <v>316</v>
      </c>
      <c r="F495" s="152">
        <f t="shared" si="94"/>
        <v>42165</v>
      </c>
      <c r="G495" s="152">
        <f t="shared" si="95"/>
        <v>42169</v>
      </c>
      <c r="H495" s="152">
        <f t="shared" si="96"/>
        <v>42170</v>
      </c>
      <c r="I495" s="152">
        <f t="shared" si="97"/>
        <v>42171</v>
      </c>
      <c r="J495" s="141"/>
      <c r="K495" s="141"/>
      <c r="L495" s="141"/>
      <c r="M495" s="141"/>
      <c r="N495" s="141"/>
    </row>
    <row r="496" spans="1:14" ht="41.25" customHeight="1" hidden="1">
      <c r="A496" s="165" t="s">
        <v>310</v>
      </c>
      <c r="B496" s="148" t="s">
        <v>344</v>
      </c>
      <c r="C496" s="156">
        <v>42170</v>
      </c>
      <c r="D496" s="157">
        <f t="shared" si="93"/>
        <v>42170</v>
      </c>
      <c r="E496" s="157" t="s">
        <v>316</v>
      </c>
      <c r="F496" s="152">
        <f t="shared" si="94"/>
        <v>42172</v>
      </c>
      <c r="G496" s="152">
        <f t="shared" si="95"/>
        <v>42176</v>
      </c>
      <c r="H496" s="152">
        <f t="shared" si="96"/>
        <v>42177</v>
      </c>
      <c r="I496" s="152">
        <f t="shared" si="97"/>
        <v>42178</v>
      </c>
      <c r="J496" s="141"/>
      <c r="K496" s="141"/>
      <c r="L496" s="141"/>
      <c r="M496" s="141"/>
      <c r="N496" s="141"/>
    </row>
    <row r="497" spans="1:14" ht="41.25" customHeight="1" hidden="1">
      <c r="A497" s="165" t="s">
        <v>303</v>
      </c>
      <c r="B497" s="148" t="s">
        <v>202</v>
      </c>
      <c r="C497" s="156">
        <v>42177</v>
      </c>
      <c r="D497" s="157">
        <f t="shared" si="93"/>
        <v>42177</v>
      </c>
      <c r="E497" s="157" t="s">
        <v>316</v>
      </c>
      <c r="F497" s="152">
        <f t="shared" si="94"/>
        <v>42179</v>
      </c>
      <c r="G497" s="152">
        <f t="shared" si="95"/>
        <v>42183</v>
      </c>
      <c r="H497" s="152">
        <f t="shared" si="96"/>
        <v>42184</v>
      </c>
      <c r="I497" s="152">
        <f t="shared" si="97"/>
        <v>42185</v>
      </c>
      <c r="J497" s="141"/>
      <c r="K497" s="141"/>
      <c r="L497" s="141"/>
      <c r="M497" s="141"/>
      <c r="N497" s="141"/>
    </row>
    <row r="498" spans="1:14" ht="41.25" customHeight="1" hidden="1">
      <c r="A498" s="165" t="s">
        <v>310</v>
      </c>
      <c r="B498" s="148" t="s">
        <v>345</v>
      </c>
      <c r="C498" s="156">
        <v>42184</v>
      </c>
      <c r="D498" s="157">
        <f t="shared" si="93"/>
        <v>42184</v>
      </c>
      <c r="E498" s="157" t="s">
        <v>316</v>
      </c>
      <c r="F498" s="152">
        <f t="shared" si="94"/>
        <v>42186</v>
      </c>
      <c r="G498" s="152">
        <f t="shared" si="95"/>
        <v>42190</v>
      </c>
      <c r="H498" s="152">
        <f t="shared" si="96"/>
        <v>42191</v>
      </c>
      <c r="I498" s="152">
        <f t="shared" si="97"/>
        <v>42192</v>
      </c>
      <c r="J498" s="141"/>
      <c r="K498" s="141"/>
      <c r="L498" s="141"/>
      <c r="M498" s="141"/>
      <c r="N498" s="141"/>
    </row>
    <row r="499" spans="1:14" ht="41.25" customHeight="1" hidden="1">
      <c r="A499" s="165" t="s">
        <v>303</v>
      </c>
      <c r="B499" s="148" t="s">
        <v>209</v>
      </c>
      <c r="C499" s="156">
        <v>42191</v>
      </c>
      <c r="D499" s="157">
        <f t="shared" si="93"/>
        <v>42191</v>
      </c>
      <c r="E499" s="157" t="s">
        <v>316</v>
      </c>
      <c r="F499" s="152">
        <f t="shared" si="94"/>
        <v>42193</v>
      </c>
      <c r="G499" s="152">
        <f t="shared" si="95"/>
        <v>42197</v>
      </c>
      <c r="H499" s="152">
        <f t="shared" si="96"/>
        <v>42198</v>
      </c>
      <c r="I499" s="152">
        <f t="shared" si="97"/>
        <v>42199</v>
      </c>
      <c r="J499" s="141"/>
      <c r="K499" s="141"/>
      <c r="L499" s="141"/>
      <c r="M499" s="141"/>
      <c r="N499" s="141"/>
    </row>
    <row r="500" spans="1:14" ht="41.25" customHeight="1" hidden="1">
      <c r="A500" s="165" t="s">
        <v>310</v>
      </c>
      <c r="B500" s="148" t="s">
        <v>346</v>
      </c>
      <c r="C500" s="156">
        <v>42198</v>
      </c>
      <c r="D500" s="157">
        <f t="shared" si="93"/>
        <v>42198</v>
      </c>
      <c r="E500" s="157" t="s">
        <v>316</v>
      </c>
      <c r="F500" s="152">
        <f t="shared" si="94"/>
        <v>42200</v>
      </c>
      <c r="G500" s="152">
        <f t="shared" si="95"/>
        <v>42204</v>
      </c>
      <c r="H500" s="152">
        <f t="shared" si="96"/>
        <v>42205</v>
      </c>
      <c r="I500" s="152">
        <f t="shared" si="97"/>
        <v>42206</v>
      </c>
      <c r="J500" s="141"/>
      <c r="K500" s="141"/>
      <c r="L500" s="141"/>
      <c r="M500" s="141"/>
      <c r="N500" s="141"/>
    </row>
    <row r="501" spans="1:14" ht="41.25" customHeight="1" hidden="1">
      <c r="A501" s="165" t="s">
        <v>303</v>
      </c>
      <c r="B501" s="148" t="s">
        <v>210</v>
      </c>
      <c r="C501" s="156">
        <v>42206</v>
      </c>
      <c r="D501" s="157">
        <f t="shared" si="93"/>
        <v>42206</v>
      </c>
      <c r="E501" s="157" t="s">
        <v>316</v>
      </c>
      <c r="F501" s="152">
        <f t="shared" si="94"/>
        <v>42208</v>
      </c>
      <c r="G501" s="152">
        <f t="shared" si="95"/>
        <v>42212</v>
      </c>
      <c r="H501" s="152">
        <f t="shared" si="96"/>
        <v>42213</v>
      </c>
      <c r="I501" s="152">
        <f t="shared" si="97"/>
        <v>42214</v>
      </c>
      <c r="J501" s="141"/>
      <c r="K501" s="141"/>
      <c r="L501" s="141"/>
      <c r="M501" s="141"/>
      <c r="N501" s="141"/>
    </row>
    <row r="502" spans="1:14" ht="41.25" customHeight="1" hidden="1">
      <c r="A502" s="165" t="s">
        <v>310</v>
      </c>
      <c r="B502" s="148" t="s">
        <v>347</v>
      </c>
      <c r="C502" s="156">
        <v>42212</v>
      </c>
      <c r="D502" s="157">
        <f t="shared" si="93"/>
        <v>42212</v>
      </c>
      <c r="E502" s="157" t="s">
        <v>316</v>
      </c>
      <c r="F502" s="152">
        <f t="shared" si="94"/>
        <v>42214</v>
      </c>
      <c r="G502" s="152">
        <f t="shared" si="95"/>
        <v>42218</v>
      </c>
      <c r="H502" s="152">
        <f t="shared" si="96"/>
        <v>42219</v>
      </c>
      <c r="I502" s="152">
        <f t="shared" si="97"/>
        <v>42220</v>
      </c>
      <c r="J502" s="141"/>
      <c r="K502" s="141"/>
      <c r="L502" s="141"/>
      <c r="M502" s="141"/>
      <c r="N502" s="141"/>
    </row>
    <row r="503" spans="1:14" ht="41.25" customHeight="1" hidden="1">
      <c r="A503" s="165" t="s">
        <v>303</v>
      </c>
      <c r="B503" s="148" t="s">
        <v>207</v>
      </c>
      <c r="C503" s="156">
        <v>42219</v>
      </c>
      <c r="D503" s="157">
        <f t="shared" si="93"/>
        <v>42219</v>
      </c>
      <c r="E503" s="157" t="s">
        <v>316</v>
      </c>
      <c r="F503" s="152">
        <f t="shared" si="94"/>
        <v>42221</v>
      </c>
      <c r="G503" s="152">
        <f t="shared" si="95"/>
        <v>42225</v>
      </c>
      <c r="H503" s="152">
        <f t="shared" si="96"/>
        <v>42226</v>
      </c>
      <c r="I503" s="152">
        <f t="shared" si="97"/>
        <v>42227</v>
      </c>
      <c r="J503" s="141"/>
      <c r="K503" s="141"/>
      <c r="L503" s="141"/>
      <c r="M503" s="141"/>
      <c r="N503" s="141"/>
    </row>
    <row r="504" spans="1:14" ht="41.25" customHeight="1" hidden="1">
      <c r="A504" s="165" t="s">
        <v>310</v>
      </c>
      <c r="B504" s="148" t="s">
        <v>348</v>
      </c>
      <c r="C504" s="156">
        <v>42226</v>
      </c>
      <c r="D504" s="157">
        <f t="shared" si="93"/>
        <v>42226</v>
      </c>
      <c r="E504" s="157" t="s">
        <v>316</v>
      </c>
      <c r="F504" s="152">
        <f t="shared" si="94"/>
        <v>42228</v>
      </c>
      <c r="G504" s="152">
        <f t="shared" si="95"/>
        <v>42232</v>
      </c>
      <c r="H504" s="152">
        <f t="shared" si="96"/>
        <v>42233</v>
      </c>
      <c r="I504" s="152">
        <f t="shared" si="97"/>
        <v>42234</v>
      </c>
      <c r="J504" s="141"/>
      <c r="K504" s="141"/>
      <c r="L504" s="141"/>
      <c r="M504" s="141"/>
      <c r="N504" s="141"/>
    </row>
    <row r="505" spans="1:14" ht="41.25" customHeight="1" hidden="1">
      <c r="A505" s="165" t="s">
        <v>303</v>
      </c>
      <c r="B505" s="148" t="s">
        <v>211</v>
      </c>
      <c r="C505" s="156">
        <v>42233</v>
      </c>
      <c r="D505" s="157">
        <f t="shared" si="93"/>
        <v>42233</v>
      </c>
      <c r="E505" s="157" t="s">
        <v>316</v>
      </c>
      <c r="F505" s="152">
        <f t="shared" si="94"/>
        <v>42235</v>
      </c>
      <c r="G505" s="152">
        <f t="shared" si="95"/>
        <v>42239</v>
      </c>
      <c r="H505" s="152">
        <f t="shared" si="96"/>
        <v>42240</v>
      </c>
      <c r="I505" s="152">
        <f t="shared" si="97"/>
        <v>42241</v>
      </c>
      <c r="J505" s="141"/>
      <c r="K505" s="141"/>
      <c r="L505" s="141"/>
      <c r="M505" s="141"/>
      <c r="N505" s="141"/>
    </row>
    <row r="506" spans="1:14" ht="41.25" customHeight="1" hidden="1">
      <c r="A506" s="165" t="s">
        <v>310</v>
      </c>
      <c r="B506" s="148" t="s">
        <v>349</v>
      </c>
      <c r="C506" s="156">
        <v>42240</v>
      </c>
      <c r="D506" s="157">
        <f t="shared" si="93"/>
        <v>42240</v>
      </c>
      <c r="E506" s="157" t="s">
        <v>316</v>
      </c>
      <c r="F506" s="152">
        <f t="shared" si="94"/>
        <v>42242</v>
      </c>
      <c r="G506" s="152">
        <f t="shared" si="95"/>
        <v>42246</v>
      </c>
      <c r="H506" s="152">
        <f t="shared" si="96"/>
        <v>42247</v>
      </c>
      <c r="I506" s="152">
        <f t="shared" si="97"/>
        <v>42248</v>
      </c>
      <c r="J506" s="141"/>
      <c r="K506" s="141"/>
      <c r="L506" s="141"/>
      <c r="M506" s="141"/>
      <c r="N506" s="141"/>
    </row>
    <row r="507" spans="1:14" ht="41.25" customHeight="1" hidden="1">
      <c r="A507" s="165" t="s">
        <v>350</v>
      </c>
      <c r="B507" s="148" t="s">
        <v>213</v>
      </c>
      <c r="C507" s="156">
        <v>42247</v>
      </c>
      <c r="D507" s="157">
        <f t="shared" si="93"/>
        <v>42247</v>
      </c>
      <c r="E507" s="157" t="s">
        <v>316</v>
      </c>
      <c r="F507" s="152">
        <f t="shared" si="94"/>
        <v>42249</v>
      </c>
      <c r="G507" s="152">
        <f t="shared" si="95"/>
        <v>42253</v>
      </c>
      <c r="H507" s="152">
        <f t="shared" si="96"/>
        <v>42254</v>
      </c>
      <c r="I507" s="152">
        <f t="shared" si="97"/>
        <v>42255</v>
      </c>
      <c r="J507" s="141"/>
      <c r="K507" s="141"/>
      <c r="L507" s="141"/>
      <c r="M507" s="141"/>
      <c r="N507" s="141"/>
    </row>
    <row r="508" spans="1:14" ht="41.25" customHeight="1" hidden="1">
      <c r="A508" s="165" t="s">
        <v>310</v>
      </c>
      <c r="B508" s="148" t="s">
        <v>351</v>
      </c>
      <c r="C508" s="156">
        <v>42254</v>
      </c>
      <c r="D508" s="157">
        <f t="shared" si="93"/>
        <v>42254</v>
      </c>
      <c r="E508" s="157" t="s">
        <v>316</v>
      </c>
      <c r="F508" s="152">
        <f t="shared" si="94"/>
        <v>42256</v>
      </c>
      <c r="G508" s="152">
        <f t="shared" si="95"/>
        <v>42260</v>
      </c>
      <c r="H508" s="152">
        <f t="shared" si="96"/>
        <v>42261</v>
      </c>
      <c r="I508" s="152">
        <f t="shared" si="97"/>
        <v>42262</v>
      </c>
      <c r="J508" s="141"/>
      <c r="K508" s="141"/>
      <c r="L508" s="141"/>
      <c r="M508" s="141"/>
      <c r="N508" s="141"/>
    </row>
    <row r="509" spans="1:14" ht="41.25" customHeight="1" hidden="1">
      <c r="A509" s="165" t="s">
        <v>350</v>
      </c>
      <c r="B509" s="148" t="s">
        <v>214</v>
      </c>
      <c r="C509" s="156">
        <v>42261</v>
      </c>
      <c r="D509" s="157">
        <f t="shared" si="93"/>
        <v>42261</v>
      </c>
      <c r="E509" s="157" t="s">
        <v>316</v>
      </c>
      <c r="F509" s="152">
        <f t="shared" si="94"/>
        <v>42263</v>
      </c>
      <c r="G509" s="152">
        <f t="shared" si="95"/>
        <v>42267</v>
      </c>
      <c r="H509" s="152">
        <f t="shared" si="96"/>
        <v>42268</v>
      </c>
      <c r="I509" s="152">
        <f t="shared" si="97"/>
        <v>42269</v>
      </c>
      <c r="J509" s="141"/>
      <c r="K509" s="141"/>
      <c r="L509" s="141"/>
      <c r="M509" s="141"/>
      <c r="N509" s="141"/>
    </row>
    <row r="510" spans="1:14" ht="41.25" customHeight="1" hidden="1">
      <c r="A510" s="165" t="s">
        <v>310</v>
      </c>
      <c r="B510" s="148" t="s">
        <v>87</v>
      </c>
      <c r="C510" s="156">
        <v>42268</v>
      </c>
      <c r="D510" s="157">
        <f t="shared" si="93"/>
        <v>42268</v>
      </c>
      <c r="E510" s="157" t="s">
        <v>316</v>
      </c>
      <c r="F510" s="152">
        <f t="shared" si="94"/>
        <v>42270</v>
      </c>
      <c r="G510" s="152">
        <f t="shared" si="95"/>
        <v>42274</v>
      </c>
      <c r="H510" s="152">
        <f t="shared" si="96"/>
        <v>42275</v>
      </c>
      <c r="I510" s="152">
        <f t="shared" si="97"/>
        <v>42276</v>
      </c>
      <c r="J510" s="141"/>
      <c r="K510" s="141"/>
      <c r="L510" s="141"/>
      <c r="M510" s="141"/>
      <c r="N510" s="141"/>
    </row>
    <row r="511" spans="1:14" ht="41.25" customHeight="1" hidden="1">
      <c r="A511" s="165" t="s">
        <v>350</v>
      </c>
      <c r="B511" s="148" t="s">
        <v>215</v>
      </c>
      <c r="C511" s="156">
        <v>42275</v>
      </c>
      <c r="D511" s="157">
        <f t="shared" si="93"/>
        <v>42275</v>
      </c>
      <c r="E511" s="157" t="s">
        <v>316</v>
      </c>
      <c r="F511" s="152">
        <f t="shared" si="94"/>
        <v>42277</v>
      </c>
      <c r="G511" s="152">
        <f t="shared" si="95"/>
        <v>42281</v>
      </c>
      <c r="H511" s="152">
        <f t="shared" si="96"/>
        <v>42282</v>
      </c>
      <c r="I511" s="152">
        <f t="shared" si="97"/>
        <v>42283</v>
      </c>
      <c r="J511" s="141"/>
      <c r="K511" s="141"/>
      <c r="L511" s="141"/>
      <c r="M511" s="141"/>
      <c r="N511" s="141"/>
    </row>
    <row r="512" spans="1:14" ht="41.25" customHeight="1" hidden="1">
      <c r="A512" s="165" t="s">
        <v>310</v>
      </c>
      <c r="B512" s="148" t="s">
        <v>88</v>
      </c>
      <c r="C512" s="156">
        <v>42282</v>
      </c>
      <c r="D512" s="157">
        <f t="shared" si="93"/>
        <v>42282</v>
      </c>
      <c r="E512" s="157" t="s">
        <v>316</v>
      </c>
      <c r="F512" s="152">
        <f t="shared" si="94"/>
        <v>42284</v>
      </c>
      <c r="G512" s="152">
        <f t="shared" si="95"/>
        <v>42288</v>
      </c>
      <c r="H512" s="152">
        <f t="shared" si="96"/>
        <v>42289</v>
      </c>
      <c r="I512" s="152">
        <f t="shared" si="97"/>
        <v>42290</v>
      </c>
      <c r="J512" s="141"/>
      <c r="K512" s="141"/>
      <c r="L512" s="141"/>
      <c r="M512" s="141"/>
      <c r="N512" s="141"/>
    </row>
    <row r="513" spans="1:14" ht="41.25" customHeight="1" hidden="1">
      <c r="A513" s="165" t="s">
        <v>350</v>
      </c>
      <c r="B513" s="148" t="s">
        <v>216</v>
      </c>
      <c r="C513" s="156">
        <v>42289</v>
      </c>
      <c r="D513" s="157">
        <f t="shared" si="93"/>
        <v>42289</v>
      </c>
      <c r="E513" s="157" t="s">
        <v>316</v>
      </c>
      <c r="F513" s="152">
        <f t="shared" si="94"/>
        <v>42291</v>
      </c>
      <c r="G513" s="152">
        <f t="shared" si="95"/>
        <v>42295</v>
      </c>
      <c r="H513" s="152">
        <f t="shared" si="96"/>
        <v>42296</v>
      </c>
      <c r="I513" s="152">
        <f t="shared" si="97"/>
        <v>42297</v>
      </c>
      <c r="J513" s="141"/>
      <c r="K513" s="141"/>
      <c r="L513" s="141"/>
      <c r="M513" s="141"/>
      <c r="N513" s="141"/>
    </row>
    <row r="514" spans="1:14" ht="41.25" customHeight="1" hidden="1">
      <c r="A514" s="165" t="s">
        <v>310</v>
      </c>
      <c r="B514" s="148" t="s">
        <v>296</v>
      </c>
      <c r="C514" s="156">
        <v>42296</v>
      </c>
      <c r="D514" s="157">
        <f t="shared" si="93"/>
        <v>42296</v>
      </c>
      <c r="E514" s="157" t="s">
        <v>316</v>
      </c>
      <c r="F514" s="152">
        <f t="shared" si="94"/>
        <v>42298</v>
      </c>
      <c r="G514" s="152">
        <f t="shared" si="95"/>
        <v>42302</v>
      </c>
      <c r="H514" s="152">
        <f t="shared" si="96"/>
        <v>42303</v>
      </c>
      <c r="I514" s="152">
        <f t="shared" si="97"/>
        <v>42304</v>
      </c>
      <c r="J514" s="141"/>
      <c r="K514" s="141"/>
      <c r="L514" s="141"/>
      <c r="M514" s="141"/>
      <c r="N514" s="141"/>
    </row>
    <row r="515" spans="1:14" ht="41.25" customHeight="1" hidden="1">
      <c r="A515" s="165" t="s">
        <v>350</v>
      </c>
      <c r="B515" s="148" t="s">
        <v>218</v>
      </c>
      <c r="C515" s="156">
        <v>42303</v>
      </c>
      <c r="D515" s="157">
        <f t="shared" si="93"/>
        <v>42303</v>
      </c>
      <c r="E515" s="157" t="s">
        <v>316</v>
      </c>
      <c r="F515" s="152">
        <f t="shared" si="94"/>
        <v>42305</v>
      </c>
      <c r="G515" s="152">
        <f t="shared" si="95"/>
        <v>42309</v>
      </c>
      <c r="H515" s="152">
        <f t="shared" si="96"/>
        <v>42310</v>
      </c>
      <c r="I515" s="152">
        <f t="shared" si="97"/>
        <v>42311</v>
      </c>
      <c r="J515" s="141"/>
      <c r="K515" s="141"/>
      <c r="L515" s="141"/>
      <c r="M515" s="141"/>
      <c r="N515" s="141"/>
    </row>
    <row r="516" spans="1:14" ht="41.25" customHeight="1" hidden="1">
      <c r="A516" s="165" t="s">
        <v>310</v>
      </c>
      <c r="B516" s="148" t="s">
        <v>298</v>
      </c>
      <c r="C516" s="156">
        <v>42310</v>
      </c>
      <c r="D516" s="157">
        <f t="shared" si="93"/>
        <v>42310</v>
      </c>
      <c r="E516" s="157" t="s">
        <v>316</v>
      </c>
      <c r="F516" s="152">
        <f t="shared" si="94"/>
        <v>42312</v>
      </c>
      <c r="G516" s="152">
        <f t="shared" si="95"/>
        <v>42316</v>
      </c>
      <c r="H516" s="152">
        <f t="shared" si="96"/>
        <v>42317</v>
      </c>
      <c r="I516" s="152">
        <f t="shared" si="97"/>
        <v>42318</v>
      </c>
      <c r="J516" s="141"/>
      <c r="K516" s="141"/>
      <c r="L516" s="141"/>
      <c r="M516" s="141"/>
      <c r="N516" s="141"/>
    </row>
    <row r="517" spans="1:14" ht="41.25" customHeight="1" hidden="1">
      <c r="A517" s="165" t="s">
        <v>350</v>
      </c>
      <c r="B517" s="148" t="s">
        <v>219</v>
      </c>
      <c r="C517" s="156">
        <v>42317</v>
      </c>
      <c r="D517" s="157">
        <f t="shared" si="93"/>
        <v>42317</v>
      </c>
      <c r="E517" s="157" t="s">
        <v>316</v>
      </c>
      <c r="F517" s="152">
        <f t="shared" si="94"/>
        <v>42319</v>
      </c>
      <c r="G517" s="152">
        <f t="shared" si="95"/>
        <v>42323</v>
      </c>
      <c r="H517" s="152">
        <f t="shared" si="96"/>
        <v>42324</v>
      </c>
      <c r="I517" s="152">
        <f t="shared" si="97"/>
        <v>42325</v>
      </c>
      <c r="J517" s="141"/>
      <c r="K517" s="141"/>
      <c r="L517" s="141"/>
      <c r="M517" s="141"/>
      <c r="N517" s="141"/>
    </row>
    <row r="518" spans="1:14" ht="41.25" customHeight="1" hidden="1">
      <c r="A518" s="165" t="s">
        <v>310</v>
      </c>
      <c r="B518" s="148" t="s">
        <v>81</v>
      </c>
      <c r="C518" s="156">
        <v>42324</v>
      </c>
      <c r="D518" s="157">
        <f t="shared" si="93"/>
        <v>42324</v>
      </c>
      <c r="E518" s="157" t="s">
        <v>316</v>
      </c>
      <c r="F518" s="152">
        <f t="shared" si="94"/>
        <v>42326</v>
      </c>
      <c r="G518" s="152">
        <f t="shared" si="95"/>
        <v>42330</v>
      </c>
      <c r="H518" s="152">
        <f t="shared" si="96"/>
        <v>42331</v>
      </c>
      <c r="I518" s="152">
        <f t="shared" si="97"/>
        <v>42332</v>
      </c>
      <c r="J518" s="141"/>
      <c r="K518" s="141"/>
      <c r="L518" s="141"/>
      <c r="M518" s="141"/>
      <c r="N518" s="141"/>
    </row>
    <row r="519" spans="1:14" ht="41.25" customHeight="1" hidden="1">
      <c r="A519" s="165" t="s">
        <v>350</v>
      </c>
      <c r="B519" s="148" t="s">
        <v>221</v>
      </c>
      <c r="C519" s="156">
        <v>42331</v>
      </c>
      <c r="D519" s="157">
        <f t="shared" si="93"/>
        <v>42331</v>
      </c>
      <c r="E519" s="157" t="s">
        <v>316</v>
      </c>
      <c r="F519" s="152">
        <f t="shared" si="94"/>
        <v>42333</v>
      </c>
      <c r="G519" s="152">
        <f t="shared" si="95"/>
        <v>42337</v>
      </c>
      <c r="H519" s="152">
        <f t="shared" si="96"/>
        <v>42338</v>
      </c>
      <c r="I519" s="152">
        <f t="shared" si="97"/>
        <v>42339</v>
      </c>
      <c r="J519" s="141"/>
      <c r="K519" s="141"/>
      <c r="L519" s="141"/>
      <c r="M519" s="141"/>
      <c r="N519" s="141"/>
    </row>
    <row r="520" spans="1:14" ht="41.25" customHeight="1" hidden="1">
      <c r="A520" s="165" t="s">
        <v>310</v>
      </c>
      <c r="B520" s="148" t="s">
        <v>82</v>
      </c>
      <c r="C520" s="156">
        <v>42338</v>
      </c>
      <c r="D520" s="157">
        <f t="shared" si="93"/>
        <v>42338</v>
      </c>
      <c r="E520" s="157" t="s">
        <v>316</v>
      </c>
      <c r="F520" s="152">
        <f t="shared" si="94"/>
        <v>42340</v>
      </c>
      <c r="G520" s="152">
        <f t="shared" si="95"/>
        <v>42344</v>
      </c>
      <c r="H520" s="152">
        <f t="shared" si="96"/>
        <v>42345</v>
      </c>
      <c r="I520" s="152">
        <f t="shared" si="97"/>
        <v>42346</v>
      </c>
      <c r="J520" s="141"/>
      <c r="K520" s="141"/>
      <c r="L520" s="141"/>
      <c r="M520" s="141"/>
      <c r="N520" s="141"/>
    </row>
    <row r="521" spans="1:14" ht="41.25" customHeight="1" hidden="1">
      <c r="A521" s="165" t="s">
        <v>350</v>
      </c>
      <c r="B521" s="148" t="s">
        <v>224</v>
      </c>
      <c r="C521" s="156">
        <v>42345</v>
      </c>
      <c r="D521" s="157">
        <f t="shared" si="93"/>
        <v>42345</v>
      </c>
      <c r="E521" s="157" t="s">
        <v>316</v>
      </c>
      <c r="F521" s="152">
        <f t="shared" si="94"/>
        <v>42347</v>
      </c>
      <c r="G521" s="152">
        <f t="shared" si="95"/>
        <v>42351</v>
      </c>
      <c r="H521" s="152">
        <f t="shared" si="96"/>
        <v>42352</v>
      </c>
      <c r="I521" s="152">
        <f t="shared" si="97"/>
        <v>42353</v>
      </c>
      <c r="J521" s="141"/>
      <c r="K521" s="141"/>
      <c r="L521" s="141"/>
      <c r="M521" s="141"/>
      <c r="N521" s="141"/>
    </row>
    <row r="522" spans="1:14" ht="41.25" customHeight="1" hidden="1">
      <c r="A522" s="165" t="s">
        <v>310</v>
      </c>
      <c r="B522" s="148" t="s">
        <v>302</v>
      </c>
      <c r="C522" s="156">
        <v>42352</v>
      </c>
      <c r="D522" s="157">
        <f t="shared" si="93"/>
        <v>42352</v>
      </c>
      <c r="E522" s="157" t="s">
        <v>316</v>
      </c>
      <c r="F522" s="152">
        <f t="shared" si="94"/>
        <v>42354</v>
      </c>
      <c r="G522" s="152">
        <f t="shared" si="95"/>
        <v>42358</v>
      </c>
      <c r="H522" s="152">
        <f t="shared" si="96"/>
        <v>42359</v>
      </c>
      <c r="I522" s="152">
        <f t="shared" si="97"/>
        <v>42360</v>
      </c>
      <c r="J522" s="141"/>
      <c r="K522" s="141"/>
      <c r="L522" s="141"/>
      <c r="M522" s="141"/>
      <c r="N522" s="141"/>
    </row>
    <row r="523" spans="1:14" ht="41.25" customHeight="1" hidden="1">
      <c r="A523" s="165" t="s">
        <v>350</v>
      </c>
      <c r="B523" s="148" t="s">
        <v>286</v>
      </c>
      <c r="C523" s="156">
        <v>42359</v>
      </c>
      <c r="D523" s="157">
        <f t="shared" si="93"/>
        <v>42359</v>
      </c>
      <c r="E523" s="157" t="s">
        <v>316</v>
      </c>
      <c r="F523" s="152">
        <f t="shared" si="94"/>
        <v>42361</v>
      </c>
      <c r="G523" s="152">
        <f t="shared" si="95"/>
        <v>42365</v>
      </c>
      <c r="H523" s="152">
        <f t="shared" si="96"/>
        <v>42366</v>
      </c>
      <c r="I523" s="152">
        <f t="shared" si="97"/>
        <v>42367</v>
      </c>
      <c r="J523" s="141"/>
      <c r="K523" s="141"/>
      <c r="L523" s="141"/>
      <c r="M523" s="141"/>
      <c r="N523" s="141"/>
    </row>
    <row r="524" spans="1:14" ht="41.25" customHeight="1" hidden="1">
      <c r="A524" s="165" t="s">
        <v>310</v>
      </c>
      <c r="B524" s="148" t="s">
        <v>304</v>
      </c>
      <c r="C524" s="156">
        <v>42366</v>
      </c>
      <c r="D524" s="157">
        <f t="shared" si="93"/>
        <v>42366</v>
      </c>
      <c r="E524" s="157" t="s">
        <v>316</v>
      </c>
      <c r="F524" s="152">
        <f t="shared" si="94"/>
        <v>42368</v>
      </c>
      <c r="G524" s="152">
        <f t="shared" si="95"/>
        <v>42372</v>
      </c>
      <c r="H524" s="152">
        <f t="shared" si="96"/>
        <v>42373</v>
      </c>
      <c r="I524" s="152">
        <f t="shared" si="97"/>
        <v>42374</v>
      </c>
      <c r="J524" s="141"/>
      <c r="K524" s="141"/>
      <c r="L524" s="141"/>
      <c r="M524" s="141"/>
      <c r="N524" s="141"/>
    </row>
    <row r="525" spans="1:14" ht="41.25" customHeight="1" hidden="1">
      <c r="A525" s="165" t="s">
        <v>350</v>
      </c>
      <c r="B525" s="148" t="s">
        <v>287</v>
      </c>
      <c r="C525" s="156">
        <v>42373</v>
      </c>
      <c r="D525" s="157">
        <f t="shared" si="93"/>
        <v>42373</v>
      </c>
      <c r="E525" s="157" t="s">
        <v>316</v>
      </c>
      <c r="F525" s="152">
        <f t="shared" si="94"/>
        <v>42375</v>
      </c>
      <c r="G525" s="152">
        <f t="shared" si="95"/>
        <v>42379</v>
      </c>
      <c r="H525" s="152">
        <f t="shared" si="96"/>
        <v>42380</v>
      </c>
      <c r="I525" s="152">
        <f t="shared" si="97"/>
        <v>42381</v>
      </c>
      <c r="J525" s="141"/>
      <c r="K525" s="141"/>
      <c r="L525" s="141"/>
      <c r="M525" s="141"/>
      <c r="N525" s="141"/>
    </row>
    <row r="526" spans="1:14" ht="41.25" customHeight="1" hidden="1">
      <c r="A526" s="165" t="s">
        <v>310</v>
      </c>
      <c r="B526" s="148" t="s">
        <v>306</v>
      </c>
      <c r="C526" s="156">
        <v>42380</v>
      </c>
      <c r="D526" s="157">
        <f aca="true" t="shared" si="98" ref="D526:D540">C526</f>
        <v>42380</v>
      </c>
      <c r="E526" s="157" t="s">
        <v>316</v>
      </c>
      <c r="F526" s="152">
        <f t="shared" si="94"/>
        <v>42382</v>
      </c>
      <c r="G526" s="152">
        <f t="shared" si="95"/>
        <v>42386</v>
      </c>
      <c r="H526" s="152">
        <f t="shared" si="96"/>
        <v>42387</v>
      </c>
      <c r="I526" s="152">
        <f t="shared" si="97"/>
        <v>42388</v>
      </c>
      <c r="J526" s="141"/>
      <c r="K526" s="141"/>
      <c r="L526" s="141"/>
      <c r="M526" s="141"/>
      <c r="N526" s="141"/>
    </row>
    <row r="527" spans="1:14" ht="41.25" customHeight="1" hidden="1">
      <c r="A527" s="165" t="s">
        <v>350</v>
      </c>
      <c r="B527" s="148" t="s">
        <v>79</v>
      </c>
      <c r="C527" s="156">
        <v>42387</v>
      </c>
      <c r="D527" s="157">
        <f t="shared" si="98"/>
        <v>42387</v>
      </c>
      <c r="E527" s="157" t="s">
        <v>316</v>
      </c>
      <c r="F527" s="152">
        <f t="shared" si="94"/>
        <v>42389</v>
      </c>
      <c r="G527" s="152">
        <f t="shared" si="95"/>
        <v>42393</v>
      </c>
      <c r="H527" s="152">
        <f t="shared" si="96"/>
        <v>42394</v>
      </c>
      <c r="I527" s="152">
        <f t="shared" si="97"/>
        <v>42395</v>
      </c>
      <c r="J527" s="141"/>
      <c r="K527" s="141"/>
      <c r="L527" s="141"/>
      <c r="M527" s="141"/>
      <c r="N527" s="141"/>
    </row>
    <row r="528" spans="1:14" ht="41.25" customHeight="1" hidden="1">
      <c r="A528" s="165" t="s">
        <v>310</v>
      </c>
      <c r="B528" s="148" t="s">
        <v>308</v>
      </c>
      <c r="C528" s="156">
        <v>42394</v>
      </c>
      <c r="D528" s="157">
        <f t="shared" si="98"/>
        <v>42394</v>
      </c>
      <c r="E528" s="157" t="s">
        <v>316</v>
      </c>
      <c r="F528" s="152">
        <f t="shared" si="94"/>
        <v>42396</v>
      </c>
      <c r="G528" s="152">
        <f t="shared" si="95"/>
        <v>42400</v>
      </c>
      <c r="H528" s="152">
        <f t="shared" si="96"/>
        <v>42401</v>
      </c>
      <c r="I528" s="152">
        <f t="shared" si="97"/>
        <v>42402</v>
      </c>
      <c r="J528" s="141"/>
      <c r="K528" s="141"/>
      <c r="L528" s="141"/>
      <c r="M528" s="141"/>
      <c r="N528" s="141"/>
    </row>
    <row r="529" spans="1:14" ht="41.25" customHeight="1" hidden="1">
      <c r="A529" s="165" t="s">
        <v>350</v>
      </c>
      <c r="B529" s="148" t="s">
        <v>7</v>
      </c>
      <c r="C529" s="156">
        <v>42402</v>
      </c>
      <c r="D529" s="157">
        <f t="shared" si="98"/>
        <v>42402</v>
      </c>
      <c r="E529" s="157" t="s">
        <v>316</v>
      </c>
      <c r="F529" s="152">
        <f t="shared" si="94"/>
        <v>42404</v>
      </c>
      <c r="G529" s="152">
        <f t="shared" si="95"/>
        <v>42408</v>
      </c>
      <c r="H529" s="152">
        <f t="shared" si="96"/>
        <v>42409</v>
      </c>
      <c r="I529" s="152">
        <f t="shared" si="97"/>
        <v>42410</v>
      </c>
      <c r="J529" s="141"/>
      <c r="K529" s="141"/>
      <c r="L529" s="141"/>
      <c r="M529" s="141"/>
      <c r="N529" s="141"/>
    </row>
    <row r="530" spans="1:14" ht="41.25" customHeight="1" hidden="1">
      <c r="A530" s="165" t="s">
        <v>310</v>
      </c>
      <c r="B530" s="148" t="s">
        <v>352</v>
      </c>
      <c r="C530" s="156">
        <v>42408</v>
      </c>
      <c r="D530" s="157">
        <f t="shared" si="98"/>
        <v>42408</v>
      </c>
      <c r="E530" s="157" t="s">
        <v>316</v>
      </c>
      <c r="F530" s="152">
        <f aca="true" t="shared" si="99" ref="F530:F540">C530+2</f>
        <v>42410</v>
      </c>
      <c r="G530" s="152">
        <f t="shared" si="95"/>
        <v>42414</v>
      </c>
      <c r="H530" s="152">
        <f t="shared" si="96"/>
        <v>42415</v>
      </c>
      <c r="I530" s="152">
        <f t="shared" si="97"/>
        <v>42416</v>
      </c>
      <c r="J530" s="141"/>
      <c r="K530" s="141"/>
      <c r="L530" s="141"/>
      <c r="M530" s="141"/>
      <c r="N530" s="141"/>
    </row>
    <row r="531" spans="1:14" ht="41.25" customHeight="1" hidden="1">
      <c r="A531" s="165" t="s">
        <v>350</v>
      </c>
      <c r="B531" s="148" t="s">
        <v>8</v>
      </c>
      <c r="C531" s="156">
        <v>42416</v>
      </c>
      <c r="D531" s="157">
        <f t="shared" si="98"/>
        <v>42416</v>
      </c>
      <c r="E531" s="157" t="s">
        <v>316</v>
      </c>
      <c r="F531" s="152">
        <f t="shared" si="99"/>
        <v>42418</v>
      </c>
      <c r="G531" s="152">
        <f t="shared" si="95"/>
        <v>42422</v>
      </c>
      <c r="H531" s="152">
        <f t="shared" si="96"/>
        <v>42423</v>
      </c>
      <c r="I531" s="152">
        <f t="shared" si="97"/>
        <v>42424</v>
      </c>
      <c r="J531" s="141"/>
      <c r="K531" s="141"/>
      <c r="L531" s="141"/>
      <c r="M531" s="141"/>
      <c r="N531" s="141"/>
    </row>
    <row r="532" spans="1:14" ht="41.25" customHeight="1" hidden="1">
      <c r="A532" s="165" t="s">
        <v>310</v>
      </c>
      <c r="B532" s="148" t="s">
        <v>353</v>
      </c>
      <c r="C532" s="156">
        <v>42422</v>
      </c>
      <c r="D532" s="157">
        <f t="shared" si="98"/>
        <v>42422</v>
      </c>
      <c r="E532" s="157" t="s">
        <v>316</v>
      </c>
      <c r="F532" s="152">
        <f t="shared" si="99"/>
        <v>42424</v>
      </c>
      <c r="G532" s="152">
        <f t="shared" si="95"/>
        <v>42428</v>
      </c>
      <c r="H532" s="152">
        <f t="shared" si="96"/>
        <v>42429</v>
      </c>
      <c r="I532" s="152">
        <f t="shared" si="97"/>
        <v>42430</v>
      </c>
      <c r="J532" s="141"/>
      <c r="K532" s="141"/>
      <c r="L532" s="141"/>
      <c r="M532" s="141"/>
      <c r="N532" s="141"/>
    </row>
    <row r="533" spans="1:14" ht="41.25" customHeight="1" hidden="1">
      <c r="A533" s="165" t="s">
        <v>350</v>
      </c>
      <c r="B533" s="148" t="s">
        <v>10</v>
      </c>
      <c r="C533" s="156">
        <v>42429</v>
      </c>
      <c r="D533" s="157">
        <f t="shared" si="98"/>
        <v>42429</v>
      </c>
      <c r="E533" s="157" t="s">
        <v>316</v>
      </c>
      <c r="F533" s="152">
        <f t="shared" si="99"/>
        <v>42431</v>
      </c>
      <c r="G533" s="152">
        <f t="shared" si="95"/>
        <v>42435</v>
      </c>
      <c r="H533" s="152">
        <f t="shared" si="96"/>
        <v>42436</v>
      </c>
      <c r="I533" s="152">
        <f t="shared" si="97"/>
        <v>42437</v>
      </c>
      <c r="J533" s="141"/>
      <c r="K533" s="141"/>
      <c r="L533" s="141"/>
      <c r="M533" s="141"/>
      <c r="N533" s="141"/>
    </row>
    <row r="534" spans="1:14" ht="41.25" customHeight="1" hidden="1">
      <c r="A534" s="165" t="s">
        <v>310</v>
      </c>
      <c r="B534" s="148" t="s">
        <v>354</v>
      </c>
      <c r="C534" s="156">
        <v>42436</v>
      </c>
      <c r="D534" s="157">
        <f t="shared" si="98"/>
        <v>42436</v>
      </c>
      <c r="E534" s="157" t="s">
        <v>316</v>
      </c>
      <c r="F534" s="152">
        <f t="shared" si="99"/>
        <v>42438</v>
      </c>
      <c r="G534" s="152">
        <f t="shared" si="95"/>
        <v>42442</v>
      </c>
      <c r="H534" s="152">
        <f t="shared" si="96"/>
        <v>42443</v>
      </c>
      <c r="I534" s="152">
        <f t="shared" si="97"/>
        <v>42444</v>
      </c>
      <c r="J534" s="141"/>
      <c r="K534" s="141"/>
      <c r="L534" s="141"/>
      <c r="M534" s="141"/>
      <c r="N534" s="141"/>
    </row>
    <row r="535" spans="1:14" ht="41.25" customHeight="1" hidden="1">
      <c r="A535" s="165" t="s">
        <v>350</v>
      </c>
      <c r="B535" s="148" t="s">
        <v>229</v>
      </c>
      <c r="C535" s="156">
        <v>42443</v>
      </c>
      <c r="D535" s="157">
        <f t="shared" si="98"/>
        <v>42443</v>
      </c>
      <c r="E535" s="157" t="s">
        <v>316</v>
      </c>
      <c r="F535" s="152">
        <f t="shared" si="99"/>
        <v>42445</v>
      </c>
      <c r="G535" s="152">
        <f t="shared" si="95"/>
        <v>42449</v>
      </c>
      <c r="H535" s="152">
        <f t="shared" si="96"/>
        <v>42450</v>
      </c>
      <c r="I535" s="152">
        <f t="shared" si="97"/>
        <v>42451</v>
      </c>
      <c r="J535" s="141"/>
      <c r="K535" s="141"/>
      <c r="L535" s="141"/>
      <c r="M535" s="141"/>
      <c r="N535" s="141"/>
    </row>
    <row r="536" spans="1:14" ht="41.25" customHeight="1" hidden="1">
      <c r="A536" s="165" t="s">
        <v>310</v>
      </c>
      <c r="B536" s="148" t="s">
        <v>355</v>
      </c>
      <c r="C536" s="156">
        <v>42450</v>
      </c>
      <c r="D536" s="157">
        <f t="shared" si="98"/>
        <v>42450</v>
      </c>
      <c r="E536" s="157" t="s">
        <v>316</v>
      </c>
      <c r="F536" s="152">
        <f t="shared" si="99"/>
        <v>42452</v>
      </c>
      <c r="G536" s="152">
        <f t="shared" si="95"/>
        <v>42456</v>
      </c>
      <c r="H536" s="152">
        <f t="shared" si="96"/>
        <v>42457</v>
      </c>
      <c r="I536" s="152">
        <f t="shared" si="97"/>
        <v>42458</v>
      </c>
      <c r="J536" s="141"/>
      <c r="K536" s="141"/>
      <c r="L536" s="141"/>
      <c r="M536" s="141"/>
      <c r="N536" s="141"/>
    </row>
    <row r="537" spans="1:14" ht="41.25" customHeight="1" hidden="1">
      <c r="A537" s="165" t="s">
        <v>350</v>
      </c>
      <c r="B537" s="148" t="s">
        <v>80</v>
      </c>
      <c r="C537" s="156">
        <v>42457</v>
      </c>
      <c r="D537" s="157">
        <f t="shared" si="98"/>
        <v>42457</v>
      </c>
      <c r="E537" s="157" t="s">
        <v>316</v>
      </c>
      <c r="F537" s="152">
        <f t="shared" si="99"/>
        <v>42459</v>
      </c>
      <c r="G537" s="152">
        <f t="shared" si="95"/>
        <v>42463</v>
      </c>
      <c r="H537" s="152">
        <f t="shared" si="96"/>
        <v>42464</v>
      </c>
      <c r="I537" s="152">
        <f t="shared" si="97"/>
        <v>42465</v>
      </c>
      <c r="J537" s="141"/>
      <c r="K537" s="141"/>
      <c r="L537" s="141"/>
      <c r="M537" s="141"/>
      <c r="N537" s="141"/>
    </row>
    <row r="538" spans="1:14" ht="41.25" customHeight="1" hidden="1">
      <c r="A538" s="165" t="s">
        <v>310</v>
      </c>
      <c r="B538" s="148" t="s">
        <v>356</v>
      </c>
      <c r="C538" s="156">
        <v>42464</v>
      </c>
      <c r="D538" s="157">
        <f t="shared" si="98"/>
        <v>42464</v>
      </c>
      <c r="E538" s="157" t="s">
        <v>316</v>
      </c>
      <c r="F538" s="152">
        <f t="shared" si="99"/>
        <v>42466</v>
      </c>
      <c r="G538" s="152">
        <f t="shared" si="95"/>
        <v>42470</v>
      </c>
      <c r="H538" s="152">
        <f t="shared" si="96"/>
        <v>42471</v>
      </c>
      <c r="I538" s="152">
        <f t="shared" si="97"/>
        <v>42472</v>
      </c>
      <c r="J538" s="141"/>
      <c r="K538" s="141"/>
      <c r="L538" s="141"/>
      <c r="M538" s="141"/>
      <c r="N538" s="141"/>
    </row>
    <row r="539" spans="1:14" ht="41.25" customHeight="1" hidden="1">
      <c r="A539" s="165" t="s">
        <v>350</v>
      </c>
      <c r="B539" s="148" t="s">
        <v>89</v>
      </c>
      <c r="C539" s="156">
        <v>42471</v>
      </c>
      <c r="D539" s="157">
        <f t="shared" si="98"/>
        <v>42471</v>
      </c>
      <c r="E539" s="157" t="s">
        <v>316</v>
      </c>
      <c r="F539" s="152">
        <f t="shared" si="99"/>
        <v>42473</v>
      </c>
      <c r="G539" s="152">
        <f t="shared" si="95"/>
        <v>42477</v>
      </c>
      <c r="H539" s="152">
        <f t="shared" si="96"/>
        <v>42478</v>
      </c>
      <c r="I539" s="152">
        <f t="shared" si="97"/>
        <v>42479</v>
      </c>
      <c r="J539" s="141"/>
      <c r="K539" s="141"/>
      <c r="L539" s="141"/>
      <c r="M539" s="141"/>
      <c r="N539" s="141"/>
    </row>
    <row r="540" spans="1:14" ht="41.25" customHeight="1" hidden="1">
      <c r="A540" s="165" t="s">
        <v>310</v>
      </c>
      <c r="B540" s="148" t="s">
        <v>357</v>
      </c>
      <c r="C540" s="156">
        <v>42478</v>
      </c>
      <c r="D540" s="157">
        <f t="shared" si="98"/>
        <v>42478</v>
      </c>
      <c r="E540" s="157" t="s">
        <v>316</v>
      </c>
      <c r="F540" s="152">
        <f t="shared" si="99"/>
        <v>42480</v>
      </c>
      <c r="G540" s="152">
        <f t="shared" si="95"/>
        <v>42484</v>
      </c>
      <c r="H540" s="152">
        <f t="shared" si="96"/>
        <v>42485</v>
      </c>
      <c r="I540" s="152">
        <f t="shared" si="97"/>
        <v>42486</v>
      </c>
      <c r="J540" s="141"/>
      <c r="K540" s="141"/>
      <c r="L540" s="141"/>
      <c r="M540" s="141"/>
      <c r="N540" s="141"/>
    </row>
    <row r="541" spans="1:14" ht="41.25" customHeight="1" hidden="1">
      <c r="A541" s="165" t="s">
        <v>350</v>
      </c>
      <c r="B541" s="148" t="s">
        <v>233</v>
      </c>
      <c r="C541" s="156">
        <v>42485</v>
      </c>
      <c r="D541" s="157">
        <f>C541</f>
        <v>42485</v>
      </c>
      <c r="E541" s="157" t="s">
        <v>316</v>
      </c>
      <c r="F541" s="152">
        <f>C541+2</f>
        <v>42487</v>
      </c>
      <c r="G541" s="152">
        <f>C541+6</f>
        <v>42491</v>
      </c>
      <c r="H541" s="152">
        <f>C541+7</f>
        <v>42492</v>
      </c>
      <c r="I541" s="152">
        <f>C541+8</f>
        <v>42493</v>
      </c>
      <c r="J541" s="141"/>
      <c r="K541" s="141"/>
      <c r="L541" s="141"/>
      <c r="M541" s="141"/>
      <c r="N541" s="141"/>
    </row>
    <row r="542" spans="1:14" ht="41.25" customHeight="1" hidden="1">
      <c r="A542" s="165" t="s">
        <v>310</v>
      </c>
      <c r="B542" s="148" t="s">
        <v>358</v>
      </c>
      <c r="C542" s="156">
        <v>42492</v>
      </c>
      <c r="D542" s="157">
        <f>C542</f>
        <v>42492</v>
      </c>
      <c r="E542" s="157" t="s">
        <v>316</v>
      </c>
      <c r="F542" s="152">
        <f>C542+2</f>
        <v>42494</v>
      </c>
      <c r="G542" s="152">
        <f>C542+6</f>
        <v>42498</v>
      </c>
      <c r="H542" s="152">
        <f>C542+7</f>
        <v>42499</v>
      </c>
      <c r="I542" s="152">
        <f>C542+8</f>
        <v>42500</v>
      </c>
      <c r="J542" s="141"/>
      <c r="K542" s="141"/>
      <c r="L542" s="141"/>
      <c r="M542" s="141"/>
      <c r="N542" s="141"/>
    </row>
    <row r="543" spans="1:14" ht="41.25" customHeight="1" hidden="1">
      <c r="A543" s="165" t="s">
        <v>350</v>
      </c>
      <c r="B543" s="148" t="s">
        <v>236</v>
      </c>
      <c r="C543" s="156">
        <v>42499</v>
      </c>
      <c r="D543" s="157">
        <f>C543</f>
        <v>42499</v>
      </c>
      <c r="E543" s="157" t="s">
        <v>316</v>
      </c>
      <c r="F543" s="152">
        <f>C543+2</f>
        <v>42501</v>
      </c>
      <c r="G543" s="152">
        <f>C543+6</f>
        <v>42505</v>
      </c>
      <c r="H543" s="152">
        <f>C543+7</f>
        <v>42506</v>
      </c>
      <c r="I543" s="152">
        <f>C543+8</f>
        <v>42507</v>
      </c>
      <c r="J543" s="141"/>
      <c r="K543" s="141"/>
      <c r="L543" s="141"/>
      <c r="M543" s="141"/>
      <c r="N543" s="141"/>
    </row>
    <row r="544" spans="1:14" s="131" customFormat="1" ht="25.5" customHeight="1" hidden="1">
      <c r="A544" s="183" t="s">
        <v>240</v>
      </c>
      <c r="B544" s="184"/>
      <c r="C544" s="184"/>
      <c r="D544" s="184"/>
      <c r="E544" s="184"/>
      <c r="F544" s="185">
        <f>F416-C416</f>
        <v>2</v>
      </c>
      <c r="G544" s="185">
        <f>G416-C416</f>
        <v>6</v>
      </c>
      <c r="H544" s="185">
        <f>H416-C416</f>
        <v>7</v>
      </c>
      <c r="I544" s="185">
        <f>I416-C416</f>
        <v>8</v>
      </c>
      <c r="J544" s="187"/>
      <c r="K544" s="187"/>
      <c r="L544" s="187"/>
      <c r="M544" s="187"/>
      <c r="N544" s="187"/>
    </row>
    <row r="545" spans="1:14" s="131" customFormat="1" ht="25.5" customHeight="1" hidden="1">
      <c r="A545" s="188" t="s">
        <v>241</v>
      </c>
      <c r="B545" s="189" t="s">
        <v>361</v>
      </c>
      <c r="C545" s="190"/>
      <c r="D545" s="190"/>
      <c r="E545" s="190"/>
      <c r="F545" s="191"/>
      <c r="G545" s="191"/>
      <c r="H545" s="191"/>
      <c r="I545" s="191"/>
      <c r="J545" s="187"/>
      <c r="K545" s="187"/>
      <c r="L545" s="187"/>
      <c r="M545" s="187"/>
      <c r="N545" s="187"/>
    </row>
    <row r="546" spans="1:14" s="131" customFormat="1" ht="25.5" customHeight="1">
      <c r="A546" s="192" t="s">
        <v>422</v>
      </c>
      <c r="B546" s="189"/>
      <c r="C546" s="190"/>
      <c r="D546" s="190"/>
      <c r="E546" s="190"/>
      <c r="F546" s="191"/>
      <c r="G546" s="191"/>
      <c r="H546" s="191"/>
      <c r="I546" s="191"/>
      <c r="J546" s="187"/>
      <c r="K546" s="187"/>
      <c r="L546" s="187"/>
      <c r="M546" s="187"/>
      <c r="N546" s="187"/>
    </row>
    <row r="547" spans="1:14" s="131" customFormat="1" ht="25.5" customHeight="1">
      <c r="A547" s="193" t="s">
        <v>423</v>
      </c>
      <c r="B547" s="189"/>
      <c r="C547" s="190"/>
      <c r="D547" s="193" t="s">
        <v>424</v>
      </c>
      <c r="E547" s="190"/>
      <c r="F547" s="191"/>
      <c r="G547" s="191"/>
      <c r="H547" s="193" t="s">
        <v>425</v>
      </c>
      <c r="I547" s="191"/>
      <c r="J547" s="187"/>
      <c r="K547" s="214"/>
      <c r="L547" s="187"/>
      <c r="M547" s="187"/>
      <c r="N547" s="187"/>
    </row>
    <row r="548" spans="1:14" s="131" customFormat="1" ht="25.5" customHeight="1">
      <c r="A548" s="193" t="s">
        <v>454</v>
      </c>
      <c r="B548" s="189"/>
      <c r="C548" s="190"/>
      <c r="D548" s="193" t="s">
        <v>426</v>
      </c>
      <c r="E548" s="190"/>
      <c r="F548" s="191"/>
      <c r="G548" s="191"/>
      <c r="H548" s="193" t="s">
        <v>427</v>
      </c>
      <c r="I548" s="191"/>
      <c r="J548" s="187"/>
      <c r="K548" s="187"/>
      <c r="L548" s="187"/>
      <c r="M548" s="187"/>
      <c r="N548" s="187"/>
    </row>
    <row r="549" spans="1:14" s="131" customFormat="1" ht="25.5" customHeight="1">
      <c r="A549" s="193" t="s">
        <v>457</v>
      </c>
      <c r="B549" s="189"/>
      <c r="C549" s="190"/>
      <c r="D549" s="193" t="s">
        <v>432</v>
      </c>
      <c r="E549" s="190"/>
      <c r="F549" s="191"/>
      <c r="G549" s="191"/>
      <c r="H549" s="193"/>
      <c r="I549" s="191"/>
      <c r="J549" s="187"/>
      <c r="K549" s="187"/>
      <c r="L549" s="187"/>
      <c r="M549" s="187"/>
      <c r="N549" s="187"/>
    </row>
    <row r="550" spans="1:14" s="131" customFormat="1" ht="18.75" customHeight="1">
      <c r="A550" s="188"/>
      <c r="B550" s="189"/>
      <c r="C550" s="190"/>
      <c r="D550" s="190"/>
      <c r="E550" s="190"/>
      <c r="F550" s="191"/>
      <c r="G550" s="191"/>
      <c r="H550" s="191"/>
      <c r="I550" s="191"/>
      <c r="J550" s="187"/>
      <c r="K550" s="187"/>
      <c r="L550" s="187"/>
      <c r="M550" s="187"/>
      <c r="N550" s="187"/>
    </row>
    <row r="551" spans="1:14" s="197" customFormat="1" ht="30.75" customHeight="1">
      <c r="A551" s="194" t="s">
        <v>371</v>
      </c>
      <c r="B551" s="195"/>
      <c r="C551" s="195"/>
      <c r="D551" s="195"/>
      <c r="E551" s="195"/>
      <c r="F551" s="195"/>
      <c r="G551" s="195"/>
      <c r="H551" s="195"/>
      <c r="I551" s="195"/>
      <c r="J551" s="195"/>
      <c r="K551" s="196"/>
      <c r="L551" s="196"/>
      <c r="M551" s="196"/>
      <c r="N551" s="196"/>
    </row>
    <row r="552" spans="1:10" s="141" customFormat="1" ht="47.25" customHeight="1">
      <c r="A552" s="142" t="s">
        <v>2</v>
      </c>
      <c r="B552" s="143" t="s">
        <v>3</v>
      </c>
      <c r="C552" s="247" t="s">
        <v>97</v>
      </c>
      <c r="D552" s="248"/>
      <c r="E552" s="144" t="s">
        <v>98</v>
      </c>
      <c r="F552" s="145" t="s">
        <v>12</v>
      </c>
      <c r="G552" s="145" t="s">
        <v>292</v>
      </c>
      <c r="H552" s="145" t="s">
        <v>4</v>
      </c>
      <c r="I552" s="145" t="s">
        <v>291</v>
      </c>
      <c r="J552" s="215" t="s">
        <v>421</v>
      </c>
    </row>
    <row r="553" spans="1:14" ht="25.5" customHeight="1" hidden="1">
      <c r="A553" s="147" t="s">
        <v>102</v>
      </c>
      <c r="B553" s="148" t="s">
        <v>103</v>
      </c>
      <c r="C553" s="149">
        <v>41459</v>
      </c>
      <c r="D553" s="150">
        <f aca="true" t="shared" si="100" ref="D553:D616">C553</f>
        <v>41459</v>
      </c>
      <c r="E553" s="150"/>
      <c r="F553" s="152">
        <f aca="true" t="shared" si="101" ref="F553:F577">C553+2</f>
        <v>41461</v>
      </c>
      <c r="G553" s="152">
        <f aca="true" t="shared" si="102" ref="G553:G570">F553+1</f>
        <v>41462</v>
      </c>
      <c r="H553" s="152">
        <f aca="true" t="shared" si="103" ref="H553:H569">G553+3</f>
        <v>41465</v>
      </c>
      <c r="I553" s="152">
        <f aca="true" t="shared" si="104" ref="I553:I569">H553+2</f>
        <v>41467</v>
      </c>
      <c r="J553" s="141"/>
      <c r="K553" s="141"/>
      <c r="L553" s="141"/>
      <c r="M553" s="141"/>
      <c r="N553" s="141"/>
    </row>
    <row r="554" spans="1:14" ht="25.5" customHeight="1" hidden="1">
      <c r="A554" s="147" t="s">
        <v>104</v>
      </c>
      <c r="B554" s="148" t="s">
        <v>105</v>
      </c>
      <c r="C554" s="149">
        <f>C553+7</f>
        <v>41466</v>
      </c>
      <c r="D554" s="150">
        <f t="shared" si="100"/>
        <v>41466</v>
      </c>
      <c r="E554" s="150"/>
      <c r="F554" s="152">
        <f t="shared" si="101"/>
        <v>41468</v>
      </c>
      <c r="G554" s="152">
        <f t="shared" si="102"/>
        <v>41469</v>
      </c>
      <c r="H554" s="152">
        <f t="shared" si="103"/>
        <v>41472</v>
      </c>
      <c r="I554" s="152">
        <f t="shared" si="104"/>
        <v>41474</v>
      </c>
      <c r="J554" s="141"/>
      <c r="K554" s="141"/>
      <c r="L554" s="141"/>
      <c r="M554" s="141"/>
      <c r="N554" s="141"/>
    </row>
    <row r="555" spans="1:14" ht="25.5" customHeight="1" hidden="1">
      <c r="A555" s="147" t="s">
        <v>102</v>
      </c>
      <c r="B555" s="148" t="s">
        <v>106</v>
      </c>
      <c r="C555" s="149">
        <v>41473</v>
      </c>
      <c r="D555" s="150">
        <f t="shared" si="100"/>
        <v>41473</v>
      </c>
      <c r="E555" s="150"/>
      <c r="F555" s="152">
        <f t="shared" si="101"/>
        <v>41475</v>
      </c>
      <c r="G555" s="152">
        <f t="shared" si="102"/>
        <v>41476</v>
      </c>
      <c r="H555" s="152">
        <f t="shared" si="103"/>
        <v>41479</v>
      </c>
      <c r="I555" s="152">
        <f t="shared" si="104"/>
        <v>41481</v>
      </c>
      <c r="J555" s="141"/>
      <c r="K555" s="141"/>
      <c r="L555" s="141"/>
      <c r="M555" s="141"/>
      <c r="N555" s="141"/>
    </row>
    <row r="556" spans="1:14" ht="25.5" customHeight="1" hidden="1">
      <c r="A556" s="147" t="s">
        <v>104</v>
      </c>
      <c r="B556" s="148" t="s">
        <v>107</v>
      </c>
      <c r="C556" s="149">
        <v>41480</v>
      </c>
      <c r="D556" s="150">
        <f t="shared" si="100"/>
        <v>41480</v>
      </c>
      <c r="E556" s="150"/>
      <c r="F556" s="152">
        <f t="shared" si="101"/>
        <v>41482</v>
      </c>
      <c r="G556" s="152">
        <f t="shared" si="102"/>
        <v>41483</v>
      </c>
      <c r="H556" s="152">
        <f t="shared" si="103"/>
        <v>41486</v>
      </c>
      <c r="I556" s="152">
        <f t="shared" si="104"/>
        <v>41488</v>
      </c>
      <c r="J556" s="141"/>
      <c r="K556" s="141"/>
      <c r="L556" s="141"/>
      <c r="M556" s="141"/>
      <c r="N556" s="141"/>
    </row>
    <row r="557" spans="1:14" ht="25.5" customHeight="1" hidden="1">
      <c r="A557" s="147" t="s">
        <v>102</v>
      </c>
      <c r="B557" s="148" t="s">
        <v>108</v>
      </c>
      <c r="C557" s="149">
        <v>41487</v>
      </c>
      <c r="D557" s="150">
        <f t="shared" si="100"/>
        <v>41487</v>
      </c>
      <c r="E557" s="150"/>
      <c r="F557" s="152">
        <f t="shared" si="101"/>
        <v>41489</v>
      </c>
      <c r="G557" s="152">
        <f t="shared" si="102"/>
        <v>41490</v>
      </c>
      <c r="H557" s="152">
        <f t="shared" si="103"/>
        <v>41493</v>
      </c>
      <c r="I557" s="152">
        <f t="shared" si="104"/>
        <v>41495</v>
      </c>
      <c r="J557" s="141"/>
      <c r="K557" s="141"/>
      <c r="L557" s="141"/>
      <c r="M557" s="141"/>
      <c r="N557" s="141"/>
    </row>
    <row r="558" spans="1:14" ht="25.5" customHeight="1" hidden="1">
      <c r="A558" s="147" t="s">
        <v>104</v>
      </c>
      <c r="B558" s="148" t="s">
        <v>109</v>
      </c>
      <c r="C558" s="149">
        <v>41494</v>
      </c>
      <c r="D558" s="150">
        <f t="shared" si="100"/>
        <v>41494</v>
      </c>
      <c r="E558" s="150"/>
      <c r="F558" s="152">
        <f t="shared" si="101"/>
        <v>41496</v>
      </c>
      <c r="G558" s="152">
        <f t="shared" si="102"/>
        <v>41497</v>
      </c>
      <c r="H558" s="152">
        <f t="shared" si="103"/>
        <v>41500</v>
      </c>
      <c r="I558" s="152">
        <f t="shared" si="104"/>
        <v>41502</v>
      </c>
      <c r="J558" s="141"/>
      <c r="K558" s="141"/>
      <c r="L558" s="141"/>
      <c r="M558" s="141"/>
      <c r="N558" s="141"/>
    </row>
    <row r="559" spans="1:14" ht="25.5" customHeight="1" hidden="1">
      <c r="A559" s="154" t="s">
        <v>110</v>
      </c>
      <c r="B559" s="155" t="s">
        <v>103</v>
      </c>
      <c r="C559" s="149">
        <v>41501</v>
      </c>
      <c r="D559" s="150">
        <f t="shared" si="100"/>
        <v>41501</v>
      </c>
      <c r="E559" s="150"/>
      <c r="F559" s="152">
        <f t="shared" si="101"/>
        <v>41503</v>
      </c>
      <c r="G559" s="152">
        <f t="shared" si="102"/>
        <v>41504</v>
      </c>
      <c r="H559" s="152">
        <f t="shared" si="103"/>
        <v>41507</v>
      </c>
      <c r="I559" s="152">
        <f t="shared" si="104"/>
        <v>41509</v>
      </c>
      <c r="J559" s="141"/>
      <c r="K559" s="141"/>
      <c r="L559" s="141"/>
      <c r="M559" s="141"/>
      <c r="N559" s="141"/>
    </row>
    <row r="560" spans="1:14" ht="25.5" customHeight="1" hidden="1">
      <c r="A560" s="154" t="s">
        <v>111</v>
      </c>
      <c r="B560" s="155" t="s">
        <v>105</v>
      </c>
      <c r="C560" s="149">
        <v>41508</v>
      </c>
      <c r="D560" s="150">
        <f t="shared" si="100"/>
        <v>41508</v>
      </c>
      <c r="E560" s="150"/>
      <c r="F560" s="152">
        <f t="shared" si="101"/>
        <v>41510</v>
      </c>
      <c r="G560" s="152">
        <f t="shared" si="102"/>
        <v>41511</v>
      </c>
      <c r="H560" s="152">
        <f t="shared" si="103"/>
        <v>41514</v>
      </c>
      <c r="I560" s="152">
        <f t="shared" si="104"/>
        <v>41516</v>
      </c>
      <c r="J560" s="141"/>
      <c r="K560" s="141"/>
      <c r="L560" s="141"/>
      <c r="M560" s="141"/>
      <c r="N560" s="141"/>
    </row>
    <row r="561" spans="1:14" ht="25.5" customHeight="1" hidden="1">
      <c r="A561" s="147" t="s">
        <v>110</v>
      </c>
      <c r="B561" s="148" t="s">
        <v>106</v>
      </c>
      <c r="C561" s="149">
        <v>41515</v>
      </c>
      <c r="D561" s="150">
        <f t="shared" si="100"/>
        <v>41515</v>
      </c>
      <c r="E561" s="150"/>
      <c r="F561" s="152">
        <f t="shared" si="101"/>
        <v>41517</v>
      </c>
      <c r="G561" s="152">
        <f t="shared" si="102"/>
        <v>41518</v>
      </c>
      <c r="H561" s="152">
        <f t="shared" si="103"/>
        <v>41521</v>
      </c>
      <c r="I561" s="152">
        <f t="shared" si="104"/>
        <v>41523</v>
      </c>
      <c r="J561" s="141"/>
      <c r="K561" s="141"/>
      <c r="L561" s="141"/>
      <c r="M561" s="141"/>
      <c r="N561" s="141"/>
    </row>
    <row r="562" spans="1:14" ht="25.5" customHeight="1" hidden="1">
      <c r="A562" s="147" t="s">
        <v>111</v>
      </c>
      <c r="B562" s="148" t="s">
        <v>107</v>
      </c>
      <c r="C562" s="149">
        <v>41522</v>
      </c>
      <c r="D562" s="150">
        <f t="shared" si="100"/>
        <v>41522</v>
      </c>
      <c r="E562" s="150"/>
      <c r="F562" s="152">
        <f t="shared" si="101"/>
        <v>41524</v>
      </c>
      <c r="G562" s="152">
        <f t="shared" si="102"/>
        <v>41525</v>
      </c>
      <c r="H562" s="152">
        <f t="shared" si="103"/>
        <v>41528</v>
      </c>
      <c r="I562" s="152">
        <f t="shared" si="104"/>
        <v>41530</v>
      </c>
      <c r="J562" s="141"/>
      <c r="K562" s="141"/>
      <c r="L562" s="141"/>
      <c r="M562" s="141"/>
      <c r="N562" s="141"/>
    </row>
    <row r="563" spans="1:14" ht="25.5" customHeight="1" hidden="1">
      <c r="A563" s="147" t="s">
        <v>110</v>
      </c>
      <c r="B563" s="148" t="s">
        <v>108</v>
      </c>
      <c r="C563" s="149">
        <v>41529</v>
      </c>
      <c r="D563" s="150">
        <f t="shared" si="100"/>
        <v>41529</v>
      </c>
      <c r="E563" s="150"/>
      <c r="F563" s="152">
        <f t="shared" si="101"/>
        <v>41531</v>
      </c>
      <c r="G563" s="152">
        <f t="shared" si="102"/>
        <v>41532</v>
      </c>
      <c r="H563" s="152">
        <f t="shared" si="103"/>
        <v>41535</v>
      </c>
      <c r="I563" s="152">
        <f t="shared" si="104"/>
        <v>41537</v>
      </c>
      <c r="J563" s="141"/>
      <c r="K563" s="141"/>
      <c r="L563" s="141"/>
      <c r="M563" s="141"/>
      <c r="N563" s="141"/>
    </row>
    <row r="564" spans="1:14" ht="25.5" customHeight="1" hidden="1">
      <c r="A564" s="147" t="s">
        <v>111</v>
      </c>
      <c r="B564" s="148" t="s">
        <v>109</v>
      </c>
      <c r="C564" s="149">
        <v>41536</v>
      </c>
      <c r="D564" s="150">
        <f t="shared" si="100"/>
        <v>41536</v>
      </c>
      <c r="E564" s="150"/>
      <c r="F564" s="152">
        <f t="shared" si="101"/>
        <v>41538</v>
      </c>
      <c r="G564" s="152">
        <f t="shared" si="102"/>
        <v>41539</v>
      </c>
      <c r="H564" s="152">
        <f t="shared" si="103"/>
        <v>41542</v>
      </c>
      <c r="I564" s="152">
        <f t="shared" si="104"/>
        <v>41544</v>
      </c>
      <c r="J564" s="141"/>
      <c r="K564" s="141"/>
      <c r="L564" s="141"/>
      <c r="M564" s="141"/>
      <c r="N564" s="141"/>
    </row>
    <row r="565" spans="1:14" ht="25.5" customHeight="1" hidden="1">
      <c r="A565" s="147" t="s">
        <v>110</v>
      </c>
      <c r="B565" s="148" t="s">
        <v>112</v>
      </c>
      <c r="C565" s="149">
        <v>41545</v>
      </c>
      <c r="D565" s="150">
        <f t="shared" si="100"/>
        <v>41545</v>
      </c>
      <c r="E565" s="150"/>
      <c r="F565" s="152">
        <f t="shared" si="101"/>
        <v>41547</v>
      </c>
      <c r="G565" s="152">
        <f t="shared" si="102"/>
        <v>41548</v>
      </c>
      <c r="H565" s="152">
        <f t="shared" si="103"/>
        <v>41551</v>
      </c>
      <c r="I565" s="152">
        <f t="shared" si="104"/>
        <v>41553</v>
      </c>
      <c r="J565" s="141"/>
      <c r="K565" s="141"/>
      <c r="L565" s="141"/>
      <c r="M565" s="141"/>
      <c r="N565" s="141"/>
    </row>
    <row r="566" spans="1:14" ht="25.5" customHeight="1" hidden="1">
      <c r="A566" s="147" t="s">
        <v>111</v>
      </c>
      <c r="B566" s="148" t="s">
        <v>113</v>
      </c>
      <c r="C566" s="149">
        <v>41550</v>
      </c>
      <c r="D566" s="150">
        <f t="shared" si="100"/>
        <v>41550</v>
      </c>
      <c r="E566" s="150"/>
      <c r="F566" s="152">
        <f t="shared" si="101"/>
        <v>41552</v>
      </c>
      <c r="G566" s="152">
        <f t="shared" si="102"/>
        <v>41553</v>
      </c>
      <c r="H566" s="152">
        <f t="shared" si="103"/>
        <v>41556</v>
      </c>
      <c r="I566" s="152">
        <f t="shared" si="104"/>
        <v>41558</v>
      </c>
      <c r="J566" s="141"/>
      <c r="K566" s="141"/>
      <c r="L566" s="141"/>
      <c r="M566" s="141"/>
      <c r="N566" s="141"/>
    </row>
    <row r="567" spans="1:14" ht="25.5" customHeight="1" hidden="1">
      <c r="A567" s="147" t="s">
        <v>110</v>
      </c>
      <c r="B567" s="148" t="s">
        <v>114</v>
      </c>
      <c r="C567" s="149">
        <v>41557</v>
      </c>
      <c r="D567" s="150">
        <f t="shared" si="100"/>
        <v>41557</v>
      </c>
      <c r="E567" s="150"/>
      <c r="F567" s="152">
        <f t="shared" si="101"/>
        <v>41559</v>
      </c>
      <c r="G567" s="152">
        <f t="shared" si="102"/>
        <v>41560</v>
      </c>
      <c r="H567" s="152">
        <f t="shared" si="103"/>
        <v>41563</v>
      </c>
      <c r="I567" s="152">
        <f t="shared" si="104"/>
        <v>41565</v>
      </c>
      <c r="J567" s="141"/>
      <c r="K567" s="141"/>
      <c r="L567" s="141"/>
      <c r="M567" s="141"/>
      <c r="N567" s="141"/>
    </row>
    <row r="568" spans="1:14" ht="25.5" customHeight="1" hidden="1">
      <c r="A568" s="147" t="s">
        <v>111</v>
      </c>
      <c r="B568" s="148" t="s">
        <v>115</v>
      </c>
      <c r="C568" s="149">
        <v>41564</v>
      </c>
      <c r="D568" s="150">
        <f t="shared" si="100"/>
        <v>41564</v>
      </c>
      <c r="E568" s="150"/>
      <c r="F568" s="152">
        <f t="shared" si="101"/>
        <v>41566</v>
      </c>
      <c r="G568" s="152">
        <f t="shared" si="102"/>
        <v>41567</v>
      </c>
      <c r="H568" s="152">
        <f t="shared" si="103"/>
        <v>41570</v>
      </c>
      <c r="I568" s="152">
        <f t="shared" si="104"/>
        <v>41572</v>
      </c>
      <c r="J568" s="141"/>
      <c r="K568" s="141"/>
      <c r="L568" s="141"/>
      <c r="M568" s="141"/>
      <c r="N568" s="141"/>
    </row>
    <row r="569" spans="1:14" ht="25.5" customHeight="1" hidden="1">
      <c r="A569" s="147" t="s">
        <v>110</v>
      </c>
      <c r="B569" s="148" t="s">
        <v>116</v>
      </c>
      <c r="C569" s="149">
        <v>41571</v>
      </c>
      <c r="D569" s="150">
        <f t="shared" si="100"/>
        <v>41571</v>
      </c>
      <c r="E569" s="150"/>
      <c r="F569" s="152">
        <f t="shared" si="101"/>
        <v>41573</v>
      </c>
      <c r="G569" s="152">
        <f t="shared" si="102"/>
        <v>41574</v>
      </c>
      <c r="H569" s="152">
        <f t="shared" si="103"/>
        <v>41577</v>
      </c>
      <c r="I569" s="152">
        <f t="shared" si="104"/>
        <v>41579</v>
      </c>
      <c r="J569" s="141"/>
      <c r="K569" s="141"/>
      <c r="L569" s="141"/>
      <c r="M569" s="141"/>
      <c r="N569" s="141"/>
    </row>
    <row r="570" spans="1:14" ht="25.5" customHeight="1" hidden="1">
      <c r="A570" s="147" t="s">
        <v>111</v>
      </c>
      <c r="B570" s="148" t="s">
        <v>117</v>
      </c>
      <c r="C570" s="149">
        <v>41578</v>
      </c>
      <c r="D570" s="150">
        <f t="shared" si="100"/>
        <v>41578</v>
      </c>
      <c r="E570" s="150"/>
      <c r="F570" s="152">
        <f t="shared" si="101"/>
        <v>41580</v>
      </c>
      <c r="G570" s="152">
        <f t="shared" si="102"/>
        <v>41581</v>
      </c>
      <c r="H570" s="152">
        <f>G570+3</f>
        <v>41584</v>
      </c>
      <c r="I570" s="152">
        <f>H570+2</f>
        <v>41586</v>
      </c>
      <c r="J570" s="141"/>
      <c r="K570" s="141"/>
      <c r="L570" s="141"/>
      <c r="M570" s="141"/>
      <c r="N570" s="141"/>
    </row>
    <row r="571" spans="1:14" ht="30.75" customHeight="1" hidden="1">
      <c r="A571" s="147" t="s">
        <v>293</v>
      </c>
      <c r="B571" s="148" t="s">
        <v>294</v>
      </c>
      <c r="C571" s="149">
        <v>41617</v>
      </c>
      <c r="D571" s="150">
        <f t="shared" si="100"/>
        <v>41617</v>
      </c>
      <c r="E571" s="150"/>
      <c r="F571" s="152">
        <f t="shared" si="101"/>
        <v>41619</v>
      </c>
      <c r="G571" s="152">
        <f aca="true" t="shared" si="105" ref="G571:G634">C571+6</f>
        <v>41623</v>
      </c>
      <c r="H571" s="152">
        <f aca="true" t="shared" si="106" ref="H571:H578">C571+7</f>
        <v>41624</v>
      </c>
      <c r="I571" s="152">
        <f aca="true" t="shared" si="107" ref="I571:I578">C571+8</f>
        <v>41625</v>
      </c>
      <c r="J571" s="141"/>
      <c r="K571" s="141"/>
      <c r="L571" s="141"/>
      <c r="M571" s="141"/>
      <c r="N571" s="141"/>
    </row>
    <row r="572" spans="1:14" ht="30.75" customHeight="1" hidden="1">
      <c r="A572" s="147" t="s">
        <v>295</v>
      </c>
      <c r="B572" s="148" t="s">
        <v>296</v>
      </c>
      <c r="C572" s="149">
        <v>41624</v>
      </c>
      <c r="D572" s="150">
        <f t="shared" si="100"/>
        <v>41624</v>
      </c>
      <c r="E572" s="150"/>
      <c r="F572" s="152">
        <f t="shared" si="101"/>
        <v>41626</v>
      </c>
      <c r="G572" s="152">
        <f t="shared" si="105"/>
        <v>41630</v>
      </c>
      <c r="H572" s="152">
        <f t="shared" si="106"/>
        <v>41631</v>
      </c>
      <c r="I572" s="152">
        <f t="shared" si="107"/>
        <v>41632</v>
      </c>
      <c r="J572" s="141"/>
      <c r="K572" s="141"/>
      <c r="L572" s="141"/>
      <c r="M572" s="141"/>
      <c r="N572" s="141"/>
    </row>
    <row r="573" spans="1:14" ht="30.75" customHeight="1" hidden="1">
      <c r="A573" s="147" t="s">
        <v>293</v>
      </c>
      <c r="B573" s="148" t="s">
        <v>297</v>
      </c>
      <c r="C573" s="156">
        <v>41631</v>
      </c>
      <c r="D573" s="157">
        <f t="shared" si="100"/>
        <v>41631</v>
      </c>
      <c r="E573" s="157"/>
      <c r="F573" s="152">
        <f t="shared" si="101"/>
        <v>41633</v>
      </c>
      <c r="G573" s="152">
        <f t="shared" si="105"/>
        <v>41637</v>
      </c>
      <c r="H573" s="152">
        <f t="shared" si="106"/>
        <v>41638</v>
      </c>
      <c r="I573" s="152">
        <f t="shared" si="107"/>
        <v>41639</v>
      </c>
      <c r="J573" s="141"/>
      <c r="K573" s="141"/>
      <c r="L573" s="141"/>
      <c r="M573" s="141"/>
      <c r="N573" s="141"/>
    </row>
    <row r="574" spans="1:14" ht="30.75" customHeight="1" hidden="1">
      <c r="A574" s="147" t="s">
        <v>295</v>
      </c>
      <c r="B574" s="148" t="s">
        <v>298</v>
      </c>
      <c r="C574" s="156">
        <v>41638</v>
      </c>
      <c r="D574" s="157">
        <f t="shared" si="100"/>
        <v>41638</v>
      </c>
      <c r="E574" s="157"/>
      <c r="F574" s="152">
        <f t="shared" si="101"/>
        <v>41640</v>
      </c>
      <c r="G574" s="152">
        <f t="shared" si="105"/>
        <v>41644</v>
      </c>
      <c r="H574" s="152">
        <f t="shared" si="106"/>
        <v>41645</v>
      </c>
      <c r="I574" s="152">
        <f t="shared" si="107"/>
        <v>41646</v>
      </c>
      <c r="J574" s="141"/>
      <c r="K574" s="141"/>
      <c r="L574" s="141"/>
      <c r="M574" s="141"/>
      <c r="N574" s="141"/>
    </row>
    <row r="575" spans="1:14" ht="30.75" customHeight="1" hidden="1">
      <c r="A575" s="147" t="s">
        <v>293</v>
      </c>
      <c r="B575" s="148" t="s">
        <v>299</v>
      </c>
      <c r="C575" s="156">
        <v>41646</v>
      </c>
      <c r="D575" s="157">
        <f t="shared" si="100"/>
        <v>41646</v>
      </c>
      <c r="E575" s="157"/>
      <c r="F575" s="152">
        <f t="shared" si="101"/>
        <v>41648</v>
      </c>
      <c r="G575" s="152">
        <f t="shared" si="105"/>
        <v>41652</v>
      </c>
      <c r="H575" s="152">
        <f t="shared" si="106"/>
        <v>41653</v>
      </c>
      <c r="I575" s="152">
        <f t="shared" si="107"/>
        <v>41654</v>
      </c>
      <c r="J575" s="141"/>
      <c r="K575" s="141"/>
      <c r="L575" s="141"/>
      <c r="M575" s="141"/>
      <c r="N575" s="141"/>
    </row>
    <row r="576" spans="1:14" ht="30.75" customHeight="1" hidden="1">
      <c r="A576" s="147" t="s">
        <v>295</v>
      </c>
      <c r="B576" s="148" t="s">
        <v>81</v>
      </c>
      <c r="C576" s="156">
        <v>41652</v>
      </c>
      <c r="D576" s="157">
        <f t="shared" si="100"/>
        <v>41652</v>
      </c>
      <c r="E576" s="157"/>
      <c r="F576" s="152">
        <f t="shared" si="101"/>
        <v>41654</v>
      </c>
      <c r="G576" s="152">
        <f t="shared" si="105"/>
        <v>41658</v>
      </c>
      <c r="H576" s="152">
        <f t="shared" si="106"/>
        <v>41659</v>
      </c>
      <c r="I576" s="152">
        <f t="shared" si="107"/>
        <v>41660</v>
      </c>
      <c r="J576" s="141"/>
      <c r="K576" s="141"/>
      <c r="L576" s="141"/>
      <c r="M576" s="141"/>
      <c r="N576" s="141"/>
    </row>
    <row r="577" spans="1:14" ht="39.75" customHeight="1" hidden="1">
      <c r="A577" s="147" t="s">
        <v>293</v>
      </c>
      <c r="B577" s="148" t="s">
        <v>300</v>
      </c>
      <c r="C577" s="156">
        <v>41659</v>
      </c>
      <c r="D577" s="157">
        <f t="shared" si="100"/>
        <v>41659</v>
      </c>
      <c r="E577" s="157"/>
      <c r="F577" s="152">
        <f t="shared" si="101"/>
        <v>41661</v>
      </c>
      <c r="G577" s="152">
        <f t="shared" si="105"/>
        <v>41665</v>
      </c>
      <c r="H577" s="152">
        <f t="shared" si="106"/>
        <v>41666</v>
      </c>
      <c r="I577" s="152">
        <f t="shared" si="107"/>
        <v>41667</v>
      </c>
      <c r="J577" s="141"/>
      <c r="K577" s="141"/>
      <c r="L577" s="141"/>
      <c r="M577" s="141"/>
      <c r="N577" s="141"/>
    </row>
    <row r="578" spans="1:14" ht="39.75" customHeight="1" hidden="1">
      <c r="A578" s="147" t="s">
        <v>295</v>
      </c>
      <c r="B578" s="148" t="s">
        <v>82</v>
      </c>
      <c r="C578" s="156">
        <v>41666</v>
      </c>
      <c r="D578" s="157">
        <f t="shared" si="100"/>
        <v>41666</v>
      </c>
      <c r="E578" s="157"/>
      <c r="F578" s="152">
        <f>C578+3</f>
        <v>41669</v>
      </c>
      <c r="G578" s="152">
        <f t="shared" si="105"/>
        <v>41672</v>
      </c>
      <c r="H578" s="152">
        <f t="shared" si="106"/>
        <v>41673</v>
      </c>
      <c r="I578" s="152">
        <f t="shared" si="107"/>
        <v>41674</v>
      </c>
      <c r="J578" s="141"/>
      <c r="K578" s="141"/>
      <c r="L578" s="141"/>
      <c r="M578" s="141"/>
      <c r="N578" s="141"/>
    </row>
    <row r="579" spans="1:14" ht="39.75" customHeight="1" hidden="1">
      <c r="A579" s="147" t="s">
        <v>293</v>
      </c>
      <c r="B579" s="148" t="s">
        <v>301</v>
      </c>
      <c r="C579" s="156">
        <v>41673</v>
      </c>
      <c r="D579" s="157">
        <f t="shared" si="100"/>
        <v>41673</v>
      </c>
      <c r="E579" s="157"/>
      <c r="F579" s="152">
        <f>C579+2</f>
        <v>41675</v>
      </c>
      <c r="G579" s="152">
        <f t="shared" si="105"/>
        <v>41679</v>
      </c>
      <c r="H579" s="213" t="s">
        <v>205</v>
      </c>
      <c r="I579" s="213" t="s">
        <v>205</v>
      </c>
      <c r="J579" s="141"/>
      <c r="K579" s="141"/>
      <c r="L579" s="141"/>
      <c r="M579" s="141"/>
      <c r="N579" s="141"/>
    </row>
    <row r="580" spans="1:14" ht="39.75" customHeight="1" hidden="1">
      <c r="A580" s="147" t="s">
        <v>295</v>
      </c>
      <c r="B580" s="148" t="s">
        <v>302</v>
      </c>
      <c r="C580" s="156">
        <v>41680</v>
      </c>
      <c r="D580" s="157">
        <f t="shared" si="100"/>
        <v>41680</v>
      </c>
      <c r="E580" s="157"/>
      <c r="F580" s="152">
        <f aca="true" t="shared" si="108" ref="F580:F620">C580+3</f>
        <v>41683</v>
      </c>
      <c r="G580" s="152">
        <f t="shared" si="105"/>
        <v>41686</v>
      </c>
      <c r="H580" s="152">
        <f aca="true" t="shared" si="109" ref="H580:H643">C580+7</f>
        <v>41687</v>
      </c>
      <c r="I580" s="152">
        <f aca="true" t="shared" si="110" ref="I580:I643">C580+8</f>
        <v>41688</v>
      </c>
      <c r="J580" s="141"/>
      <c r="K580" s="141"/>
      <c r="L580" s="141"/>
      <c r="M580" s="141"/>
      <c r="N580" s="141"/>
    </row>
    <row r="581" spans="1:14" ht="39.75" customHeight="1" hidden="1">
      <c r="A581" s="147" t="s">
        <v>303</v>
      </c>
      <c r="B581" s="148" t="s">
        <v>301</v>
      </c>
      <c r="C581" s="156">
        <v>41687</v>
      </c>
      <c r="D581" s="157">
        <f t="shared" si="100"/>
        <v>41687</v>
      </c>
      <c r="E581" s="157"/>
      <c r="F581" s="152">
        <f t="shared" si="108"/>
        <v>41690</v>
      </c>
      <c r="G581" s="152">
        <f t="shared" si="105"/>
        <v>41693</v>
      </c>
      <c r="H581" s="152">
        <f t="shared" si="109"/>
        <v>41694</v>
      </c>
      <c r="I581" s="152">
        <f t="shared" si="110"/>
        <v>41695</v>
      </c>
      <c r="J581" s="141"/>
      <c r="K581" s="141"/>
      <c r="L581" s="141"/>
      <c r="M581" s="141"/>
      <c r="N581" s="141"/>
    </row>
    <row r="582" spans="1:14" ht="39.75" customHeight="1" hidden="1">
      <c r="A582" s="147" t="s">
        <v>295</v>
      </c>
      <c r="B582" s="148" t="s">
        <v>304</v>
      </c>
      <c r="C582" s="156">
        <v>41694</v>
      </c>
      <c r="D582" s="157">
        <f t="shared" si="100"/>
        <v>41694</v>
      </c>
      <c r="E582" s="157"/>
      <c r="F582" s="152">
        <f t="shared" si="108"/>
        <v>41697</v>
      </c>
      <c r="G582" s="152">
        <f t="shared" si="105"/>
        <v>41700</v>
      </c>
      <c r="H582" s="152">
        <f t="shared" si="109"/>
        <v>41701</v>
      </c>
      <c r="I582" s="152">
        <f t="shared" si="110"/>
        <v>41702</v>
      </c>
      <c r="J582" s="141"/>
      <c r="K582" s="141"/>
      <c r="L582" s="141"/>
      <c r="M582" s="141"/>
      <c r="N582" s="141"/>
    </row>
    <row r="583" spans="1:14" ht="41.25" customHeight="1" hidden="1">
      <c r="A583" s="147" t="s">
        <v>303</v>
      </c>
      <c r="B583" s="148" t="s">
        <v>305</v>
      </c>
      <c r="C583" s="156">
        <v>41701</v>
      </c>
      <c r="D583" s="157">
        <f t="shared" si="100"/>
        <v>41701</v>
      </c>
      <c r="E583" s="157"/>
      <c r="F583" s="152">
        <f t="shared" si="108"/>
        <v>41704</v>
      </c>
      <c r="G583" s="152">
        <f t="shared" si="105"/>
        <v>41707</v>
      </c>
      <c r="H583" s="152">
        <f t="shared" si="109"/>
        <v>41708</v>
      </c>
      <c r="I583" s="152">
        <f t="shared" si="110"/>
        <v>41709</v>
      </c>
      <c r="J583" s="141"/>
      <c r="K583" s="141"/>
      <c r="L583" s="141"/>
      <c r="M583" s="141"/>
      <c r="N583" s="141"/>
    </row>
    <row r="584" spans="1:14" ht="41.25" customHeight="1" hidden="1">
      <c r="A584" s="147" t="s">
        <v>295</v>
      </c>
      <c r="B584" s="148" t="s">
        <v>306</v>
      </c>
      <c r="C584" s="156">
        <v>41708</v>
      </c>
      <c r="D584" s="157">
        <f t="shared" si="100"/>
        <v>41708</v>
      </c>
      <c r="E584" s="157"/>
      <c r="F584" s="152">
        <f t="shared" si="108"/>
        <v>41711</v>
      </c>
      <c r="G584" s="152">
        <f t="shared" si="105"/>
        <v>41714</v>
      </c>
      <c r="H584" s="152">
        <f t="shared" si="109"/>
        <v>41715</v>
      </c>
      <c r="I584" s="152">
        <f t="shared" si="110"/>
        <v>41716</v>
      </c>
      <c r="J584" s="141"/>
      <c r="K584" s="141"/>
      <c r="L584" s="141"/>
      <c r="M584" s="141"/>
      <c r="N584" s="141"/>
    </row>
    <row r="585" spans="1:14" ht="41.25" customHeight="1" hidden="1">
      <c r="A585" s="147" t="s">
        <v>303</v>
      </c>
      <c r="B585" s="148" t="s">
        <v>307</v>
      </c>
      <c r="C585" s="156">
        <v>41715</v>
      </c>
      <c r="D585" s="157">
        <f t="shared" si="100"/>
        <v>41715</v>
      </c>
      <c r="E585" s="157"/>
      <c r="F585" s="152">
        <f t="shared" si="108"/>
        <v>41718</v>
      </c>
      <c r="G585" s="152">
        <f t="shared" si="105"/>
        <v>41721</v>
      </c>
      <c r="H585" s="152">
        <f t="shared" si="109"/>
        <v>41722</v>
      </c>
      <c r="I585" s="152">
        <f t="shared" si="110"/>
        <v>41723</v>
      </c>
      <c r="J585" s="141"/>
      <c r="K585" s="141"/>
      <c r="L585" s="141"/>
      <c r="M585" s="141"/>
      <c r="N585" s="141"/>
    </row>
    <row r="586" spans="1:14" ht="41.25" customHeight="1" hidden="1">
      <c r="A586" s="147" t="s">
        <v>295</v>
      </c>
      <c r="B586" s="148" t="s">
        <v>308</v>
      </c>
      <c r="C586" s="156">
        <v>41723</v>
      </c>
      <c r="D586" s="157">
        <f t="shared" si="100"/>
        <v>41723</v>
      </c>
      <c r="E586" s="157"/>
      <c r="F586" s="152">
        <f t="shared" si="108"/>
        <v>41726</v>
      </c>
      <c r="G586" s="152">
        <f t="shared" si="105"/>
        <v>41729</v>
      </c>
      <c r="H586" s="152">
        <f t="shared" si="109"/>
        <v>41730</v>
      </c>
      <c r="I586" s="152">
        <f t="shared" si="110"/>
        <v>41731</v>
      </c>
      <c r="J586" s="141"/>
      <c r="K586" s="141"/>
      <c r="L586" s="141"/>
      <c r="M586" s="141"/>
      <c r="N586" s="141"/>
    </row>
    <row r="587" spans="1:14" ht="41.25" customHeight="1" hidden="1">
      <c r="A587" s="147" t="s">
        <v>303</v>
      </c>
      <c r="B587" s="148" t="s">
        <v>309</v>
      </c>
      <c r="C587" s="156">
        <v>41729</v>
      </c>
      <c r="D587" s="157">
        <f t="shared" si="100"/>
        <v>41729</v>
      </c>
      <c r="E587" s="157"/>
      <c r="F587" s="152">
        <f t="shared" si="108"/>
        <v>41732</v>
      </c>
      <c r="G587" s="152">
        <f t="shared" si="105"/>
        <v>41735</v>
      </c>
      <c r="H587" s="152">
        <f t="shared" si="109"/>
        <v>41736</v>
      </c>
      <c r="I587" s="152">
        <f t="shared" si="110"/>
        <v>41737</v>
      </c>
      <c r="J587" s="141"/>
      <c r="K587" s="141"/>
      <c r="L587" s="141"/>
      <c r="M587" s="141"/>
      <c r="N587" s="141"/>
    </row>
    <row r="588" spans="1:14" ht="41.25" customHeight="1" hidden="1">
      <c r="A588" s="165" t="s">
        <v>310</v>
      </c>
      <c r="B588" s="148" t="s">
        <v>311</v>
      </c>
      <c r="C588" s="156">
        <v>41740</v>
      </c>
      <c r="D588" s="157">
        <f t="shared" si="100"/>
        <v>41740</v>
      </c>
      <c r="E588" s="157"/>
      <c r="F588" s="152">
        <f t="shared" si="108"/>
        <v>41743</v>
      </c>
      <c r="G588" s="152">
        <f t="shared" si="105"/>
        <v>41746</v>
      </c>
      <c r="H588" s="152">
        <f t="shared" si="109"/>
        <v>41747</v>
      </c>
      <c r="I588" s="152">
        <f t="shared" si="110"/>
        <v>41748</v>
      </c>
      <c r="J588" s="141"/>
      <c r="K588" s="141"/>
      <c r="L588" s="141"/>
      <c r="M588" s="141"/>
      <c r="N588" s="141"/>
    </row>
    <row r="589" spans="1:14" ht="41.25" customHeight="1" hidden="1">
      <c r="A589" s="165" t="s">
        <v>303</v>
      </c>
      <c r="B589" s="148" t="s">
        <v>312</v>
      </c>
      <c r="C589" s="156">
        <v>41743</v>
      </c>
      <c r="D589" s="157">
        <f t="shared" si="100"/>
        <v>41743</v>
      </c>
      <c r="E589" s="157"/>
      <c r="F589" s="152">
        <f t="shared" si="108"/>
        <v>41746</v>
      </c>
      <c r="G589" s="152">
        <f t="shared" si="105"/>
        <v>41749</v>
      </c>
      <c r="H589" s="152">
        <f t="shared" si="109"/>
        <v>41750</v>
      </c>
      <c r="I589" s="152">
        <f t="shared" si="110"/>
        <v>41751</v>
      </c>
      <c r="J589" s="141"/>
      <c r="K589" s="141"/>
      <c r="L589" s="141"/>
      <c r="M589" s="141"/>
      <c r="N589" s="141"/>
    </row>
    <row r="590" spans="1:14" ht="41.25" customHeight="1" hidden="1">
      <c r="A590" s="165" t="s">
        <v>310</v>
      </c>
      <c r="B590" s="148" t="s">
        <v>313</v>
      </c>
      <c r="C590" s="156">
        <v>24</v>
      </c>
      <c r="D590" s="157">
        <f t="shared" si="100"/>
        <v>24</v>
      </c>
      <c r="E590" s="157"/>
      <c r="F590" s="152">
        <f t="shared" si="108"/>
        <v>27</v>
      </c>
      <c r="G590" s="152">
        <f t="shared" si="105"/>
        <v>30</v>
      </c>
      <c r="H590" s="152">
        <f t="shared" si="109"/>
        <v>31</v>
      </c>
      <c r="I590" s="152">
        <f t="shared" si="110"/>
        <v>32</v>
      </c>
      <c r="J590" s="141"/>
      <c r="K590" s="141"/>
      <c r="L590" s="141"/>
      <c r="M590" s="141"/>
      <c r="N590" s="141"/>
    </row>
    <row r="591" spans="1:14" ht="41.25" customHeight="1" hidden="1">
      <c r="A591" s="165" t="s">
        <v>303</v>
      </c>
      <c r="B591" s="148" t="s">
        <v>314</v>
      </c>
      <c r="C591" s="156">
        <v>41756</v>
      </c>
      <c r="D591" s="157">
        <f t="shared" si="100"/>
        <v>41756</v>
      </c>
      <c r="E591" s="157"/>
      <c r="F591" s="152">
        <f t="shared" si="108"/>
        <v>41759</v>
      </c>
      <c r="G591" s="152">
        <f t="shared" si="105"/>
        <v>41762</v>
      </c>
      <c r="H591" s="152">
        <f t="shared" si="109"/>
        <v>41763</v>
      </c>
      <c r="I591" s="152">
        <f t="shared" si="110"/>
        <v>41764</v>
      </c>
      <c r="J591" s="141"/>
      <c r="K591" s="141"/>
      <c r="L591" s="141"/>
      <c r="M591" s="141"/>
      <c r="N591" s="141"/>
    </row>
    <row r="592" spans="1:14" ht="41.25" customHeight="1" hidden="1">
      <c r="A592" s="165" t="s">
        <v>310</v>
      </c>
      <c r="B592" s="148" t="s">
        <v>315</v>
      </c>
      <c r="C592" s="156">
        <v>41767</v>
      </c>
      <c r="D592" s="157">
        <f t="shared" si="100"/>
        <v>41767</v>
      </c>
      <c r="E592" s="157" t="s">
        <v>316</v>
      </c>
      <c r="F592" s="152">
        <f t="shared" si="108"/>
        <v>41770</v>
      </c>
      <c r="G592" s="152">
        <f t="shared" si="105"/>
        <v>41773</v>
      </c>
      <c r="H592" s="152">
        <f t="shared" si="109"/>
        <v>41774</v>
      </c>
      <c r="I592" s="152">
        <f t="shared" si="110"/>
        <v>41775</v>
      </c>
      <c r="J592" s="141"/>
      <c r="K592" s="141"/>
      <c r="L592" s="141"/>
      <c r="M592" s="141"/>
      <c r="N592" s="141"/>
    </row>
    <row r="593" spans="1:14" ht="41.25" customHeight="1" hidden="1">
      <c r="A593" s="165" t="s">
        <v>303</v>
      </c>
      <c r="B593" s="148" t="s">
        <v>317</v>
      </c>
      <c r="C593" s="156">
        <v>41771</v>
      </c>
      <c r="D593" s="157">
        <f t="shared" si="100"/>
        <v>41771</v>
      </c>
      <c r="E593" s="157" t="s">
        <v>316</v>
      </c>
      <c r="F593" s="152">
        <f t="shared" si="108"/>
        <v>41774</v>
      </c>
      <c r="G593" s="152">
        <f t="shared" si="105"/>
        <v>41777</v>
      </c>
      <c r="H593" s="152">
        <f t="shared" si="109"/>
        <v>41778</v>
      </c>
      <c r="I593" s="152">
        <f t="shared" si="110"/>
        <v>41779</v>
      </c>
      <c r="J593" s="141"/>
      <c r="K593" s="141"/>
      <c r="L593" s="141"/>
      <c r="M593" s="141"/>
      <c r="N593" s="141"/>
    </row>
    <row r="594" spans="1:14" ht="41.25" customHeight="1" hidden="1">
      <c r="A594" s="165" t="s">
        <v>310</v>
      </c>
      <c r="B594" s="148" t="s">
        <v>318</v>
      </c>
      <c r="C594" s="156">
        <v>41779</v>
      </c>
      <c r="D594" s="157">
        <f t="shared" si="100"/>
        <v>41779</v>
      </c>
      <c r="E594" s="157" t="s">
        <v>316</v>
      </c>
      <c r="F594" s="152">
        <f t="shared" si="108"/>
        <v>41782</v>
      </c>
      <c r="G594" s="152">
        <f t="shared" si="105"/>
        <v>41785</v>
      </c>
      <c r="H594" s="152">
        <f t="shared" si="109"/>
        <v>41786</v>
      </c>
      <c r="I594" s="152">
        <f t="shared" si="110"/>
        <v>41787</v>
      </c>
      <c r="J594" s="141"/>
      <c r="K594" s="141"/>
      <c r="L594" s="141"/>
      <c r="M594" s="141"/>
      <c r="N594" s="141"/>
    </row>
    <row r="595" spans="1:14" ht="41.25" customHeight="1" hidden="1">
      <c r="A595" s="165" t="s">
        <v>303</v>
      </c>
      <c r="B595" s="148" t="s">
        <v>319</v>
      </c>
      <c r="C595" s="156">
        <v>41787</v>
      </c>
      <c r="D595" s="157">
        <f t="shared" si="100"/>
        <v>41787</v>
      </c>
      <c r="E595" s="157" t="s">
        <v>316</v>
      </c>
      <c r="F595" s="152">
        <f t="shared" si="108"/>
        <v>41790</v>
      </c>
      <c r="G595" s="152">
        <f t="shared" si="105"/>
        <v>41793</v>
      </c>
      <c r="H595" s="152">
        <f t="shared" si="109"/>
        <v>41794</v>
      </c>
      <c r="I595" s="152">
        <f t="shared" si="110"/>
        <v>41795</v>
      </c>
      <c r="J595" s="141"/>
      <c r="K595" s="141"/>
      <c r="L595" s="141"/>
      <c r="M595" s="141"/>
      <c r="N595" s="141"/>
    </row>
    <row r="596" spans="1:14" ht="41.25" customHeight="1" hidden="1">
      <c r="A596" s="165" t="s">
        <v>310</v>
      </c>
      <c r="B596" s="148" t="s">
        <v>320</v>
      </c>
      <c r="C596" s="156">
        <v>41792</v>
      </c>
      <c r="D596" s="157">
        <f t="shared" si="100"/>
        <v>41792</v>
      </c>
      <c r="E596" s="157" t="s">
        <v>316</v>
      </c>
      <c r="F596" s="152">
        <f t="shared" si="108"/>
        <v>41795</v>
      </c>
      <c r="G596" s="152">
        <f t="shared" si="105"/>
        <v>41798</v>
      </c>
      <c r="H596" s="152">
        <f t="shared" si="109"/>
        <v>41799</v>
      </c>
      <c r="I596" s="152">
        <f t="shared" si="110"/>
        <v>41800</v>
      </c>
      <c r="J596" s="141"/>
      <c r="K596" s="141"/>
      <c r="L596" s="141"/>
      <c r="M596" s="141"/>
      <c r="N596" s="141"/>
    </row>
    <row r="597" spans="1:14" ht="41.25" customHeight="1" hidden="1">
      <c r="A597" s="165" t="s">
        <v>303</v>
      </c>
      <c r="B597" s="148" t="s">
        <v>321</v>
      </c>
      <c r="C597" s="156">
        <v>41800</v>
      </c>
      <c r="D597" s="157">
        <f t="shared" si="100"/>
        <v>41800</v>
      </c>
      <c r="E597" s="157" t="s">
        <v>316</v>
      </c>
      <c r="F597" s="152">
        <f t="shared" si="108"/>
        <v>41803</v>
      </c>
      <c r="G597" s="152">
        <f t="shared" si="105"/>
        <v>41806</v>
      </c>
      <c r="H597" s="152">
        <f t="shared" si="109"/>
        <v>41807</v>
      </c>
      <c r="I597" s="152">
        <f t="shared" si="110"/>
        <v>41808</v>
      </c>
      <c r="J597" s="141"/>
      <c r="K597" s="141"/>
      <c r="L597" s="141"/>
      <c r="M597" s="141"/>
      <c r="N597" s="141"/>
    </row>
    <row r="598" spans="1:14" ht="41.25" customHeight="1" hidden="1">
      <c r="A598" s="165" t="s">
        <v>310</v>
      </c>
      <c r="B598" s="148" t="s">
        <v>322</v>
      </c>
      <c r="C598" s="156">
        <v>41806</v>
      </c>
      <c r="D598" s="157">
        <f t="shared" si="100"/>
        <v>41806</v>
      </c>
      <c r="E598" s="157" t="s">
        <v>316</v>
      </c>
      <c r="F598" s="152">
        <f t="shared" si="108"/>
        <v>41809</v>
      </c>
      <c r="G598" s="152">
        <f t="shared" si="105"/>
        <v>41812</v>
      </c>
      <c r="H598" s="152">
        <f t="shared" si="109"/>
        <v>41813</v>
      </c>
      <c r="I598" s="152">
        <f t="shared" si="110"/>
        <v>41814</v>
      </c>
      <c r="J598" s="141"/>
      <c r="K598" s="141"/>
      <c r="L598" s="141"/>
      <c r="M598" s="141"/>
      <c r="N598" s="141"/>
    </row>
    <row r="599" spans="1:14" ht="41.25" customHeight="1" hidden="1">
      <c r="A599" s="165" t="s">
        <v>303</v>
      </c>
      <c r="B599" s="148" t="s">
        <v>323</v>
      </c>
      <c r="C599" s="156">
        <v>41814</v>
      </c>
      <c r="D599" s="157">
        <f t="shared" si="100"/>
        <v>41814</v>
      </c>
      <c r="E599" s="157" t="s">
        <v>316</v>
      </c>
      <c r="F599" s="152">
        <f t="shared" si="108"/>
        <v>41817</v>
      </c>
      <c r="G599" s="152">
        <f t="shared" si="105"/>
        <v>41820</v>
      </c>
      <c r="H599" s="152">
        <f t="shared" si="109"/>
        <v>41821</v>
      </c>
      <c r="I599" s="152">
        <f t="shared" si="110"/>
        <v>41822</v>
      </c>
      <c r="J599" s="141"/>
      <c r="K599" s="141"/>
      <c r="L599" s="141"/>
      <c r="M599" s="141"/>
      <c r="N599" s="141"/>
    </row>
    <row r="600" spans="1:14" ht="41.25" customHeight="1" hidden="1">
      <c r="A600" s="165" t="s">
        <v>324</v>
      </c>
      <c r="B600" s="148" t="s">
        <v>103</v>
      </c>
      <c r="C600" s="156">
        <v>41820</v>
      </c>
      <c r="D600" s="157">
        <f t="shared" si="100"/>
        <v>41820</v>
      </c>
      <c r="E600" s="157" t="s">
        <v>316</v>
      </c>
      <c r="F600" s="152">
        <f t="shared" si="108"/>
        <v>41823</v>
      </c>
      <c r="G600" s="152">
        <f t="shared" si="105"/>
        <v>41826</v>
      </c>
      <c r="H600" s="152">
        <f t="shared" si="109"/>
        <v>41827</v>
      </c>
      <c r="I600" s="152">
        <f t="shared" si="110"/>
        <v>41828</v>
      </c>
      <c r="J600" s="141"/>
      <c r="K600" s="141"/>
      <c r="L600" s="141"/>
      <c r="M600" s="141"/>
      <c r="N600" s="141"/>
    </row>
    <row r="601" spans="1:14" ht="41.25" customHeight="1" hidden="1">
      <c r="A601" s="165" t="s">
        <v>303</v>
      </c>
      <c r="B601" s="148" t="s">
        <v>253</v>
      </c>
      <c r="C601" s="156">
        <v>41828</v>
      </c>
      <c r="D601" s="157">
        <f t="shared" si="100"/>
        <v>41828</v>
      </c>
      <c r="E601" s="157" t="s">
        <v>316</v>
      </c>
      <c r="F601" s="152">
        <f t="shared" si="108"/>
        <v>41831</v>
      </c>
      <c r="G601" s="152">
        <f t="shared" si="105"/>
        <v>41834</v>
      </c>
      <c r="H601" s="152">
        <f t="shared" si="109"/>
        <v>41835</v>
      </c>
      <c r="I601" s="152">
        <f t="shared" si="110"/>
        <v>41836</v>
      </c>
      <c r="J601" s="141"/>
      <c r="K601" s="141"/>
      <c r="L601" s="141"/>
      <c r="M601" s="141"/>
      <c r="N601" s="141"/>
    </row>
    <row r="602" spans="1:14" ht="41.25" customHeight="1" hidden="1">
      <c r="A602" s="165" t="s">
        <v>324</v>
      </c>
      <c r="B602" s="148" t="s">
        <v>230</v>
      </c>
      <c r="C602" s="156">
        <v>41834</v>
      </c>
      <c r="D602" s="157">
        <f t="shared" si="100"/>
        <v>41834</v>
      </c>
      <c r="E602" s="157" t="s">
        <v>316</v>
      </c>
      <c r="F602" s="152">
        <f t="shared" si="108"/>
        <v>41837</v>
      </c>
      <c r="G602" s="152">
        <f t="shared" si="105"/>
        <v>41840</v>
      </c>
      <c r="H602" s="152">
        <f t="shared" si="109"/>
        <v>41841</v>
      </c>
      <c r="I602" s="152">
        <f t="shared" si="110"/>
        <v>41842</v>
      </c>
      <c r="J602" s="141"/>
      <c r="K602" s="141"/>
      <c r="L602" s="141"/>
      <c r="M602" s="141"/>
      <c r="N602" s="141"/>
    </row>
    <row r="603" spans="1:14" ht="41.25" customHeight="1" hidden="1">
      <c r="A603" s="165" t="s">
        <v>303</v>
      </c>
      <c r="B603" s="148" t="s">
        <v>172</v>
      </c>
      <c r="C603" s="156">
        <v>41842</v>
      </c>
      <c r="D603" s="157">
        <f t="shared" si="100"/>
        <v>41842</v>
      </c>
      <c r="E603" s="157" t="s">
        <v>316</v>
      </c>
      <c r="F603" s="152">
        <f t="shared" si="108"/>
        <v>41845</v>
      </c>
      <c r="G603" s="152">
        <f t="shared" si="105"/>
        <v>41848</v>
      </c>
      <c r="H603" s="152">
        <f t="shared" si="109"/>
        <v>41849</v>
      </c>
      <c r="I603" s="152">
        <f t="shared" si="110"/>
        <v>41850</v>
      </c>
      <c r="J603" s="141"/>
      <c r="K603" s="141"/>
      <c r="L603" s="141"/>
      <c r="M603" s="141"/>
      <c r="N603" s="141"/>
    </row>
    <row r="604" spans="1:14" ht="41.25" customHeight="1" hidden="1">
      <c r="A604" s="165" t="s">
        <v>310</v>
      </c>
      <c r="B604" s="148" t="s">
        <v>325</v>
      </c>
      <c r="C604" s="156">
        <v>41849</v>
      </c>
      <c r="D604" s="157">
        <f t="shared" si="100"/>
        <v>41849</v>
      </c>
      <c r="E604" s="157" t="s">
        <v>316</v>
      </c>
      <c r="F604" s="152">
        <f t="shared" si="108"/>
        <v>41852</v>
      </c>
      <c r="G604" s="152">
        <f t="shared" si="105"/>
        <v>41855</v>
      </c>
      <c r="H604" s="152">
        <f t="shared" si="109"/>
        <v>41856</v>
      </c>
      <c r="I604" s="152">
        <f t="shared" si="110"/>
        <v>41857</v>
      </c>
      <c r="J604" s="141"/>
      <c r="K604" s="141"/>
      <c r="L604" s="141"/>
      <c r="M604" s="141"/>
      <c r="N604" s="141"/>
    </row>
    <row r="605" spans="1:14" ht="41.25" customHeight="1" hidden="1">
      <c r="A605" s="165" t="s">
        <v>303</v>
      </c>
      <c r="B605" s="148" t="s">
        <v>174</v>
      </c>
      <c r="C605" s="156">
        <v>41855</v>
      </c>
      <c r="D605" s="157">
        <f t="shared" si="100"/>
        <v>41855</v>
      </c>
      <c r="E605" s="157" t="s">
        <v>316</v>
      </c>
      <c r="F605" s="152">
        <f t="shared" si="108"/>
        <v>41858</v>
      </c>
      <c r="G605" s="152">
        <f t="shared" si="105"/>
        <v>41861</v>
      </c>
      <c r="H605" s="152">
        <f t="shared" si="109"/>
        <v>41862</v>
      </c>
      <c r="I605" s="152">
        <f t="shared" si="110"/>
        <v>41863</v>
      </c>
      <c r="J605" s="141"/>
      <c r="K605" s="141"/>
      <c r="L605" s="141"/>
      <c r="M605" s="141"/>
      <c r="N605" s="141"/>
    </row>
    <row r="606" spans="1:14" ht="41.25" customHeight="1" hidden="1">
      <c r="A606" s="165" t="s">
        <v>310</v>
      </c>
      <c r="B606" s="148" t="s">
        <v>326</v>
      </c>
      <c r="C606" s="156">
        <v>41863</v>
      </c>
      <c r="D606" s="157">
        <f t="shared" si="100"/>
        <v>41863</v>
      </c>
      <c r="E606" s="157" t="s">
        <v>316</v>
      </c>
      <c r="F606" s="152">
        <f t="shared" si="108"/>
        <v>41866</v>
      </c>
      <c r="G606" s="152">
        <f t="shared" si="105"/>
        <v>41869</v>
      </c>
      <c r="H606" s="152">
        <f t="shared" si="109"/>
        <v>41870</v>
      </c>
      <c r="I606" s="152">
        <f t="shared" si="110"/>
        <v>41871</v>
      </c>
      <c r="J606" s="141"/>
      <c r="K606" s="141"/>
      <c r="L606" s="141"/>
      <c r="M606" s="141"/>
      <c r="N606" s="141"/>
    </row>
    <row r="607" spans="1:14" ht="41.25" customHeight="1" hidden="1">
      <c r="A607" s="165" t="s">
        <v>303</v>
      </c>
      <c r="B607" s="148" t="s">
        <v>176</v>
      </c>
      <c r="C607" s="156">
        <v>41869</v>
      </c>
      <c r="D607" s="157">
        <f t="shared" si="100"/>
        <v>41869</v>
      </c>
      <c r="E607" s="157" t="s">
        <v>316</v>
      </c>
      <c r="F607" s="152">
        <f t="shared" si="108"/>
        <v>41872</v>
      </c>
      <c r="G607" s="152">
        <f t="shared" si="105"/>
        <v>41875</v>
      </c>
      <c r="H607" s="152">
        <f t="shared" si="109"/>
        <v>41876</v>
      </c>
      <c r="I607" s="152">
        <f t="shared" si="110"/>
        <v>41877</v>
      </c>
      <c r="J607" s="141"/>
      <c r="K607" s="141"/>
      <c r="L607" s="141"/>
      <c r="M607" s="141"/>
      <c r="N607" s="141"/>
    </row>
    <row r="608" spans="1:14" ht="41.25" customHeight="1" hidden="1">
      <c r="A608" s="165" t="s">
        <v>303</v>
      </c>
      <c r="B608" s="148" t="s">
        <v>176</v>
      </c>
      <c r="C608" s="156">
        <v>41870</v>
      </c>
      <c r="D608" s="157">
        <f t="shared" si="100"/>
        <v>41870</v>
      </c>
      <c r="E608" s="157" t="s">
        <v>316</v>
      </c>
      <c r="F608" s="152">
        <f t="shared" si="108"/>
        <v>41873</v>
      </c>
      <c r="G608" s="152">
        <f t="shared" si="105"/>
        <v>41876</v>
      </c>
      <c r="H608" s="152">
        <f t="shared" si="109"/>
        <v>41877</v>
      </c>
      <c r="I608" s="152">
        <f t="shared" si="110"/>
        <v>41878</v>
      </c>
      <c r="J608" s="141"/>
      <c r="K608" s="141"/>
      <c r="L608" s="141"/>
      <c r="M608" s="141"/>
      <c r="N608" s="141"/>
    </row>
    <row r="609" spans="1:14" ht="41.25" customHeight="1" hidden="1">
      <c r="A609" s="165" t="s">
        <v>310</v>
      </c>
      <c r="B609" s="148" t="s">
        <v>83</v>
      </c>
      <c r="C609" s="156">
        <v>41877</v>
      </c>
      <c r="D609" s="157">
        <f t="shared" si="100"/>
        <v>41877</v>
      </c>
      <c r="E609" s="157" t="s">
        <v>316</v>
      </c>
      <c r="F609" s="152">
        <f t="shared" si="108"/>
        <v>41880</v>
      </c>
      <c r="G609" s="152">
        <f t="shared" si="105"/>
        <v>41883</v>
      </c>
      <c r="H609" s="152">
        <f t="shared" si="109"/>
        <v>41884</v>
      </c>
      <c r="I609" s="152">
        <f t="shared" si="110"/>
        <v>41885</v>
      </c>
      <c r="J609" s="141"/>
      <c r="K609" s="141"/>
      <c r="L609" s="141"/>
      <c r="M609" s="141"/>
      <c r="N609" s="141"/>
    </row>
    <row r="610" spans="1:14" ht="41.25" customHeight="1" hidden="1">
      <c r="A610" s="165" t="s">
        <v>303</v>
      </c>
      <c r="B610" s="148" t="s">
        <v>261</v>
      </c>
      <c r="C610" s="156">
        <v>41884</v>
      </c>
      <c r="D610" s="157">
        <f t="shared" si="100"/>
        <v>41884</v>
      </c>
      <c r="E610" s="157" t="s">
        <v>316</v>
      </c>
      <c r="F610" s="152">
        <f t="shared" si="108"/>
        <v>41887</v>
      </c>
      <c r="G610" s="152">
        <f t="shared" si="105"/>
        <v>41890</v>
      </c>
      <c r="H610" s="152">
        <f t="shared" si="109"/>
        <v>41891</v>
      </c>
      <c r="I610" s="152">
        <f t="shared" si="110"/>
        <v>41892</v>
      </c>
      <c r="J610" s="141"/>
      <c r="K610" s="141"/>
      <c r="L610" s="141"/>
      <c r="M610" s="141"/>
      <c r="N610" s="141"/>
    </row>
    <row r="611" spans="1:14" ht="41.25" customHeight="1" hidden="1">
      <c r="A611" s="165" t="s">
        <v>310</v>
      </c>
      <c r="B611" s="148" t="s">
        <v>327</v>
      </c>
      <c r="C611" s="156">
        <v>41890</v>
      </c>
      <c r="D611" s="157">
        <f t="shared" si="100"/>
        <v>41890</v>
      </c>
      <c r="E611" s="157" t="s">
        <v>316</v>
      </c>
      <c r="F611" s="152">
        <f t="shared" si="108"/>
        <v>41893</v>
      </c>
      <c r="G611" s="152">
        <f t="shared" si="105"/>
        <v>41896</v>
      </c>
      <c r="H611" s="152">
        <f t="shared" si="109"/>
        <v>41897</v>
      </c>
      <c r="I611" s="152">
        <f t="shared" si="110"/>
        <v>41898</v>
      </c>
      <c r="J611" s="141"/>
      <c r="K611" s="141"/>
      <c r="L611" s="141"/>
      <c r="M611" s="141"/>
      <c r="N611" s="141"/>
    </row>
    <row r="612" spans="1:14" ht="41.25" customHeight="1" hidden="1">
      <c r="A612" s="165" t="s">
        <v>303</v>
      </c>
      <c r="B612" s="148" t="s">
        <v>263</v>
      </c>
      <c r="C612" s="156">
        <v>41897</v>
      </c>
      <c r="D612" s="157">
        <f t="shared" si="100"/>
        <v>41897</v>
      </c>
      <c r="E612" s="157" t="s">
        <v>316</v>
      </c>
      <c r="F612" s="152">
        <f t="shared" si="108"/>
        <v>41900</v>
      </c>
      <c r="G612" s="152">
        <f t="shared" si="105"/>
        <v>41903</v>
      </c>
      <c r="H612" s="152">
        <f t="shared" si="109"/>
        <v>41904</v>
      </c>
      <c r="I612" s="152">
        <f t="shared" si="110"/>
        <v>41905</v>
      </c>
      <c r="J612" s="141"/>
      <c r="K612" s="141"/>
      <c r="L612" s="141"/>
      <c r="M612" s="141"/>
      <c r="N612" s="141"/>
    </row>
    <row r="613" spans="1:14" ht="41.25" customHeight="1" hidden="1">
      <c r="A613" s="165" t="s">
        <v>310</v>
      </c>
      <c r="B613" s="148" t="s">
        <v>84</v>
      </c>
      <c r="C613" s="156">
        <v>41904</v>
      </c>
      <c r="D613" s="157">
        <f t="shared" si="100"/>
        <v>41904</v>
      </c>
      <c r="E613" s="157" t="s">
        <v>316</v>
      </c>
      <c r="F613" s="152">
        <f t="shared" si="108"/>
        <v>41907</v>
      </c>
      <c r="G613" s="152">
        <f t="shared" si="105"/>
        <v>41910</v>
      </c>
      <c r="H613" s="152">
        <f t="shared" si="109"/>
        <v>41911</v>
      </c>
      <c r="I613" s="152">
        <f t="shared" si="110"/>
        <v>41912</v>
      </c>
      <c r="J613" s="141"/>
      <c r="K613" s="141"/>
      <c r="L613" s="141"/>
      <c r="M613" s="141"/>
      <c r="N613" s="141"/>
    </row>
    <row r="614" spans="1:14" ht="41.25" customHeight="1" hidden="1">
      <c r="A614" s="165" t="s">
        <v>303</v>
      </c>
      <c r="B614" s="148" t="s">
        <v>265</v>
      </c>
      <c r="C614" s="156">
        <v>41911</v>
      </c>
      <c r="D614" s="157">
        <f t="shared" si="100"/>
        <v>41911</v>
      </c>
      <c r="E614" s="157" t="s">
        <v>316</v>
      </c>
      <c r="F614" s="152">
        <f t="shared" si="108"/>
        <v>41914</v>
      </c>
      <c r="G614" s="152">
        <f t="shared" si="105"/>
        <v>41917</v>
      </c>
      <c r="H614" s="152">
        <f t="shared" si="109"/>
        <v>41918</v>
      </c>
      <c r="I614" s="152">
        <f t="shared" si="110"/>
        <v>41919</v>
      </c>
      <c r="J614" s="141"/>
      <c r="K614" s="141"/>
      <c r="L614" s="141"/>
      <c r="M614" s="141"/>
      <c r="N614" s="141"/>
    </row>
    <row r="615" spans="1:14" ht="41.25" customHeight="1" hidden="1">
      <c r="A615" s="165" t="s">
        <v>310</v>
      </c>
      <c r="B615" s="148" t="s">
        <v>328</v>
      </c>
      <c r="C615" s="156">
        <v>41918</v>
      </c>
      <c r="D615" s="157">
        <f t="shared" si="100"/>
        <v>41918</v>
      </c>
      <c r="E615" s="157" t="s">
        <v>316</v>
      </c>
      <c r="F615" s="152">
        <f t="shared" si="108"/>
        <v>41921</v>
      </c>
      <c r="G615" s="152">
        <f t="shared" si="105"/>
        <v>41924</v>
      </c>
      <c r="H615" s="152">
        <f t="shared" si="109"/>
        <v>41925</v>
      </c>
      <c r="I615" s="152">
        <f t="shared" si="110"/>
        <v>41926</v>
      </c>
      <c r="J615" s="141"/>
      <c r="K615" s="141"/>
      <c r="L615" s="141"/>
      <c r="M615" s="141"/>
      <c r="N615" s="141"/>
    </row>
    <row r="616" spans="1:14" ht="41.25" customHeight="1" hidden="1">
      <c r="A616" s="165" t="s">
        <v>303</v>
      </c>
      <c r="B616" s="148" t="s">
        <v>267</v>
      </c>
      <c r="C616" s="156">
        <v>41925</v>
      </c>
      <c r="D616" s="157">
        <f t="shared" si="100"/>
        <v>41925</v>
      </c>
      <c r="E616" s="157" t="s">
        <v>316</v>
      </c>
      <c r="F616" s="152">
        <f t="shared" si="108"/>
        <v>41928</v>
      </c>
      <c r="G616" s="152">
        <f t="shared" si="105"/>
        <v>41931</v>
      </c>
      <c r="H616" s="152">
        <f t="shared" si="109"/>
        <v>41932</v>
      </c>
      <c r="I616" s="152">
        <f t="shared" si="110"/>
        <v>41933</v>
      </c>
      <c r="J616" s="141"/>
      <c r="K616" s="141"/>
      <c r="L616" s="141"/>
      <c r="M616" s="141"/>
      <c r="N616" s="141"/>
    </row>
    <row r="617" spans="1:14" ht="41.25" customHeight="1" hidden="1">
      <c r="A617" s="165" t="s">
        <v>310</v>
      </c>
      <c r="B617" s="148" t="s">
        <v>329</v>
      </c>
      <c r="C617" s="156">
        <v>41934</v>
      </c>
      <c r="D617" s="157">
        <f aca="true" t="shared" si="111" ref="D617:D680">C617</f>
        <v>41934</v>
      </c>
      <c r="E617" s="157" t="s">
        <v>316</v>
      </c>
      <c r="F617" s="152">
        <f t="shared" si="108"/>
        <v>41937</v>
      </c>
      <c r="G617" s="152">
        <f t="shared" si="105"/>
        <v>41940</v>
      </c>
      <c r="H617" s="152">
        <f t="shared" si="109"/>
        <v>41941</v>
      </c>
      <c r="I617" s="152">
        <f t="shared" si="110"/>
        <v>41942</v>
      </c>
      <c r="J617" s="141"/>
      <c r="K617" s="141"/>
      <c r="L617" s="141"/>
      <c r="M617" s="141"/>
      <c r="N617" s="141"/>
    </row>
    <row r="618" spans="1:14" ht="41.25" customHeight="1" hidden="1">
      <c r="A618" s="165" t="s">
        <v>303</v>
      </c>
      <c r="B618" s="148" t="s">
        <v>269</v>
      </c>
      <c r="C618" s="156">
        <v>41939</v>
      </c>
      <c r="D618" s="157">
        <f t="shared" si="111"/>
        <v>41939</v>
      </c>
      <c r="E618" s="157" t="s">
        <v>316</v>
      </c>
      <c r="F618" s="152">
        <f t="shared" si="108"/>
        <v>41942</v>
      </c>
      <c r="G618" s="152">
        <f t="shared" si="105"/>
        <v>41945</v>
      </c>
      <c r="H618" s="152">
        <f t="shared" si="109"/>
        <v>41946</v>
      </c>
      <c r="I618" s="152">
        <f t="shared" si="110"/>
        <v>41947</v>
      </c>
      <c r="J618" s="141"/>
      <c r="K618" s="141"/>
      <c r="L618" s="141"/>
      <c r="M618" s="141"/>
      <c r="N618" s="141"/>
    </row>
    <row r="619" spans="1:14" ht="41.25" customHeight="1" hidden="1">
      <c r="A619" s="165" t="s">
        <v>310</v>
      </c>
      <c r="B619" s="148" t="s">
        <v>330</v>
      </c>
      <c r="C619" s="156">
        <v>41947</v>
      </c>
      <c r="D619" s="157">
        <f t="shared" si="111"/>
        <v>41947</v>
      </c>
      <c r="E619" s="157" t="s">
        <v>316</v>
      </c>
      <c r="F619" s="152">
        <f t="shared" si="108"/>
        <v>41950</v>
      </c>
      <c r="G619" s="152">
        <f t="shared" si="105"/>
        <v>41953</v>
      </c>
      <c r="H619" s="152">
        <f t="shared" si="109"/>
        <v>41954</v>
      </c>
      <c r="I619" s="152">
        <f t="shared" si="110"/>
        <v>41955</v>
      </c>
      <c r="J619" s="141"/>
      <c r="K619" s="141"/>
      <c r="L619" s="141"/>
      <c r="M619" s="141"/>
      <c r="N619" s="141"/>
    </row>
    <row r="620" spans="1:14" ht="41.25" customHeight="1" hidden="1">
      <c r="A620" s="165" t="s">
        <v>303</v>
      </c>
      <c r="B620" s="148" t="s">
        <v>271</v>
      </c>
      <c r="C620" s="156">
        <v>41953</v>
      </c>
      <c r="D620" s="157">
        <f t="shared" si="111"/>
        <v>41953</v>
      </c>
      <c r="E620" s="157" t="s">
        <v>316</v>
      </c>
      <c r="F620" s="152">
        <f t="shared" si="108"/>
        <v>41956</v>
      </c>
      <c r="G620" s="152">
        <f t="shared" si="105"/>
        <v>41959</v>
      </c>
      <c r="H620" s="152">
        <f t="shared" si="109"/>
        <v>41960</v>
      </c>
      <c r="I620" s="152">
        <f t="shared" si="110"/>
        <v>41961</v>
      </c>
      <c r="J620" s="141"/>
      <c r="K620" s="141"/>
      <c r="L620" s="141"/>
      <c r="M620" s="141"/>
      <c r="N620" s="141"/>
    </row>
    <row r="621" spans="1:14" ht="41.25" customHeight="1" hidden="1">
      <c r="A621" s="165" t="s">
        <v>310</v>
      </c>
      <c r="B621" s="148" t="s">
        <v>85</v>
      </c>
      <c r="C621" s="156">
        <v>41960</v>
      </c>
      <c r="D621" s="157">
        <f t="shared" si="111"/>
        <v>41960</v>
      </c>
      <c r="E621" s="157" t="s">
        <v>316</v>
      </c>
      <c r="F621" s="152">
        <f aca="true" t="shared" si="112" ref="F621:F684">C621+2</f>
        <v>41962</v>
      </c>
      <c r="G621" s="152">
        <f t="shared" si="105"/>
        <v>41966</v>
      </c>
      <c r="H621" s="152">
        <f t="shared" si="109"/>
        <v>41967</v>
      </c>
      <c r="I621" s="152">
        <f t="shared" si="110"/>
        <v>41968</v>
      </c>
      <c r="J621" s="141"/>
      <c r="K621" s="141"/>
      <c r="L621" s="141"/>
      <c r="M621" s="141"/>
      <c r="N621" s="141"/>
    </row>
    <row r="622" spans="1:14" ht="41.25" customHeight="1" hidden="1">
      <c r="A622" s="165" t="s">
        <v>303</v>
      </c>
      <c r="B622" s="148" t="s">
        <v>273</v>
      </c>
      <c r="C622" s="156">
        <v>41967</v>
      </c>
      <c r="D622" s="157">
        <f t="shared" si="111"/>
        <v>41967</v>
      </c>
      <c r="E622" s="157" t="s">
        <v>316</v>
      </c>
      <c r="F622" s="152">
        <f t="shared" si="112"/>
        <v>41969</v>
      </c>
      <c r="G622" s="152">
        <f t="shared" si="105"/>
        <v>41973</v>
      </c>
      <c r="H622" s="152">
        <f t="shared" si="109"/>
        <v>41974</v>
      </c>
      <c r="I622" s="152">
        <f t="shared" si="110"/>
        <v>41975</v>
      </c>
      <c r="J622" s="141"/>
      <c r="K622" s="141"/>
      <c r="L622" s="141"/>
      <c r="M622" s="141"/>
      <c r="N622" s="141"/>
    </row>
    <row r="623" spans="1:14" ht="41.25" customHeight="1" hidden="1">
      <c r="A623" s="165" t="s">
        <v>310</v>
      </c>
      <c r="B623" s="148" t="s">
        <v>331</v>
      </c>
      <c r="C623" s="156">
        <v>41974</v>
      </c>
      <c r="D623" s="157">
        <f t="shared" si="111"/>
        <v>41974</v>
      </c>
      <c r="E623" s="157" t="s">
        <v>316</v>
      </c>
      <c r="F623" s="152">
        <f t="shared" si="112"/>
        <v>41976</v>
      </c>
      <c r="G623" s="152">
        <f t="shared" si="105"/>
        <v>41980</v>
      </c>
      <c r="H623" s="152">
        <f t="shared" si="109"/>
        <v>41981</v>
      </c>
      <c r="I623" s="152">
        <f t="shared" si="110"/>
        <v>41982</v>
      </c>
      <c r="J623" s="141"/>
      <c r="K623" s="141"/>
      <c r="L623" s="141"/>
      <c r="M623" s="141"/>
      <c r="N623" s="141"/>
    </row>
    <row r="624" spans="1:14" ht="41.25" customHeight="1" hidden="1">
      <c r="A624" s="165" t="s">
        <v>303</v>
      </c>
      <c r="B624" s="148" t="s">
        <v>276</v>
      </c>
      <c r="C624" s="156">
        <v>41981</v>
      </c>
      <c r="D624" s="157">
        <f t="shared" si="111"/>
        <v>41981</v>
      </c>
      <c r="E624" s="157" t="s">
        <v>316</v>
      </c>
      <c r="F624" s="152">
        <f t="shared" si="112"/>
        <v>41983</v>
      </c>
      <c r="G624" s="152">
        <f t="shared" si="105"/>
        <v>41987</v>
      </c>
      <c r="H624" s="152">
        <f t="shared" si="109"/>
        <v>41988</v>
      </c>
      <c r="I624" s="152">
        <f t="shared" si="110"/>
        <v>41989</v>
      </c>
      <c r="J624" s="141"/>
      <c r="K624" s="141"/>
      <c r="L624" s="141"/>
      <c r="M624" s="141"/>
      <c r="N624" s="141"/>
    </row>
    <row r="625" spans="1:14" ht="41.25" customHeight="1" hidden="1">
      <c r="A625" s="165" t="s">
        <v>310</v>
      </c>
      <c r="B625" s="148" t="s">
        <v>86</v>
      </c>
      <c r="C625" s="156">
        <v>41988</v>
      </c>
      <c r="D625" s="157">
        <f t="shared" si="111"/>
        <v>41988</v>
      </c>
      <c r="E625" s="157" t="s">
        <v>316</v>
      </c>
      <c r="F625" s="152">
        <f t="shared" si="112"/>
        <v>41990</v>
      </c>
      <c r="G625" s="152">
        <f t="shared" si="105"/>
        <v>41994</v>
      </c>
      <c r="H625" s="152">
        <f t="shared" si="109"/>
        <v>41995</v>
      </c>
      <c r="I625" s="152">
        <f t="shared" si="110"/>
        <v>41996</v>
      </c>
      <c r="J625" s="141"/>
      <c r="K625" s="141"/>
      <c r="L625" s="141"/>
      <c r="M625" s="141"/>
      <c r="N625" s="141"/>
    </row>
    <row r="626" spans="1:14" ht="41.25" customHeight="1" hidden="1">
      <c r="A626" s="165" t="s">
        <v>303</v>
      </c>
      <c r="B626" s="148" t="s">
        <v>278</v>
      </c>
      <c r="C626" s="156">
        <v>41995</v>
      </c>
      <c r="D626" s="157">
        <f t="shared" si="111"/>
        <v>41995</v>
      </c>
      <c r="E626" s="157" t="s">
        <v>316</v>
      </c>
      <c r="F626" s="152">
        <f t="shared" si="112"/>
        <v>41997</v>
      </c>
      <c r="G626" s="152">
        <f t="shared" si="105"/>
        <v>42001</v>
      </c>
      <c r="H626" s="152">
        <f t="shared" si="109"/>
        <v>42002</v>
      </c>
      <c r="I626" s="152">
        <f t="shared" si="110"/>
        <v>42003</v>
      </c>
      <c r="J626" s="141"/>
      <c r="K626" s="141"/>
      <c r="L626" s="141"/>
      <c r="M626" s="141"/>
      <c r="N626" s="141"/>
    </row>
    <row r="627" spans="1:14" ht="41.25" customHeight="1" hidden="1">
      <c r="A627" s="165" t="s">
        <v>310</v>
      </c>
      <c r="B627" s="148" t="s">
        <v>332</v>
      </c>
      <c r="C627" s="156">
        <v>42002</v>
      </c>
      <c r="D627" s="157">
        <f t="shared" si="111"/>
        <v>42002</v>
      </c>
      <c r="E627" s="157" t="s">
        <v>316</v>
      </c>
      <c r="F627" s="152">
        <f t="shared" si="112"/>
        <v>42004</v>
      </c>
      <c r="G627" s="152">
        <f t="shared" si="105"/>
        <v>42008</v>
      </c>
      <c r="H627" s="152">
        <f t="shared" si="109"/>
        <v>42009</v>
      </c>
      <c r="I627" s="152">
        <f t="shared" si="110"/>
        <v>42010</v>
      </c>
      <c r="J627" s="141"/>
      <c r="K627" s="141"/>
      <c r="L627" s="141"/>
      <c r="M627" s="141"/>
      <c r="N627" s="141"/>
    </row>
    <row r="628" spans="1:14" ht="41.25" customHeight="1" hidden="1">
      <c r="A628" s="165" t="s">
        <v>303</v>
      </c>
      <c r="B628" s="148" t="s">
        <v>258</v>
      </c>
      <c r="C628" s="156">
        <v>42009</v>
      </c>
      <c r="D628" s="157">
        <f t="shared" si="111"/>
        <v>42009</v>
      </c>
      <c r="E628" s="157" t="s">
        <v>316</v>
      </c>
      <c r="F628" s="152">
        <f t="shared" si="112"/>
        <v>42011</v>
      </c>
      <c r="G628" s="152">
        <f t="shared" si="105"/>
        <v>42015</v>
      </c>
      <c r="H628" s="152">
        <f t="shared" si="109"/>
        <v>42016</v>
      </c>
      <c r="I628" s="152">
        <f t="shared" si="110"/>
        <v>42017</v>
      </c>
      <c r="J628" s="141"/>
      <c r="K628" s="141"/>
      <c r="L628" s="141"/>
      <c r="M628" s="141"/>
      <c r="N628" s="141"/>
    </row>
    <row r="629" spans="1:14" ht="41.25" customHeight="1" hidden="1">
      <c r="A629" s="165" t="s">
        <v>310</v>
      </c>
      <c r="B629" s="148" t="s">
        <v>333</v>
      </c>
      <c r="C629" s="156">
        <v>42016</v>
      </c>
      <c r="D629" s="157">
        <f t="shared" si="111"/>
        <v>42016</v>
      </c>
      <c r="E629" s="157" t="s">
        <v>316</v>
      </c>
      <c r="F629" s="152">
        <f t="shared" si="112"/>
        <v>42018</v>
      </c>
      <c r="G629" s="152">
        <f t="shared" si="105"/>
        <v>42022</v>
      </c>
      <c r="H629" s="152">
        <f t="shared" si="109"/>
        <v>42023</v>
      </c>
      <c r="I629" s="152">
        <f t="shared" si="110"/>
        <v>42024</v>
      </c>
      <c r="J629" s="141"/>
      <c r="K629" s="141"/>
      <c r="L629" s="141"/>
      <c r="M629" s="141"/>
      <c r="N629" s="141"/>
    </row>
    <row r="630" spans="1:14" ht="41.25" customHeight="1" hidden="1">
      <c r="A630" s="165" t="s">
        <v>303</v>
      </c>
      <c r="B630" s="148" t="s">
        <v>178</v>
      </c>
      <c r="C630" s="156">
        <v>42023</v>
      </c>
      <c r="D630" s="157">
        <f t="shared" si="111"/>
        <v>42023</v>
      </c>
      <c r="E630" s="157" t="s">
        <v>316</v>
      </c>
      <c r="F630" s="152">
        <f t="shared" si="112"/>
        <v>42025</v>
      </c>
      <c r="G630" s="152">
        <f t="shared" si="105"/>
        <v>42029</v>
      </c>
      <c r="H630" s="152">
        <f t="shared" si="109"/>
        <v>42030</v>
      </c>
      <c r="I630" s="152">
        <f t="shared" si="110"/>
        <v>42031</v>
      </c>
      <c r="J630" s="141"/>
      <c r="K630" s="141"/>
      <c r="L630" s="141"/>
      <c r="M630" s="141"/>
      <c r="N630" s="141"/>
    </row>
    <row r="631" spans="1:14" ht="41.25" customHeight="1" hidden="1">
      <c r="A631" s="165" t="s">
        <v>310</v>
      </c>
      <c r="B631" s="148" t="s">
        <v>334</v>
      </c>
      <c r="C631" s="156">
        <v>42030</v>
      </c>
      <c r="D631" s="157">
        <f t="shared" si="111"/>
        <v>42030</v>
      </c>
      <c r="E631" s="157" t="s">
        <v>316</v>
      </c>
      <c r="F631" s="152">
        <f t="shared" si="112"/>
        <v>42032</v>
      </c>
      <c r="G631" s="152">
        <f t="shared" si="105"/>
        <v>42036</v>
      </c>
      <c r="H631" s="152">
        <f t="shared" si="109"/>
        <v>42037</v>
      </c>
      <c r="I631" s="152">
        <f t="shared" si="110"/>
        <v>42038</v>
      </c>
      <c r="J631" s="141"/>
      <c r="K631" s="141"/>
      <c r="L631" s="141"/>
      <c r="M631" s="141"/>
      <c r="N631" s="141"/>
    </row>
    <row r="632" spans="1:14" ht="41.25" customHeight="1" hidden="1">
      <c r="A632" s="165" t="s">
        <v>303</v>
      </c>
      <c r="B632" s="148" t="s">
        <v>180</v>
      </c>
      <c r="C632" s="156">
        <v>42037</v>
      </c>
      <c r="D632" s="157">
        <f t="shared" si="111"/>
        <v>42037</v>
      </c>
      <c r="E632" s="157" t="s">
        <v>316</v>
      </c>
      <c r="F632" s="152">
        <f t="shared" si="112"/>
        <v>42039</v>
      </c>
      <c r="G632" s="152">
        <f t="shared" si="105"/>
        <v>42043</v>
      </c>
      <c r="H632" s="152">
        <f t="shared" si="109"/>
        <v>42044</v>
      </c>
      <c r="I632" s="152">
        <f t="shared" si="110"/>
        <v>42045</v>
      </c>
      <c r="J632" s="141"/>
      <c r="K632" s="141"/>
      <c r="L632" s="141"/>
      <c r="M632" s="141"/>
      <c r="N632" s="141"/>
    </row>
    <row r="633" spans="1:14" ht="41.25" customHeight="1" hidden="1">
      <c r="A633" s="165" t="s">
        <v>310</v>
      </c>
      <c r="B633" s="148" t="s">
        <v>335</v>
      </c>
      <c r="C633" s="156">
        <v>42044</v>
      </c>
      <c r="D633" s="157">
        <f t="shared" si="111"/>
        <v>42044</v>
      </c>
      <c r="E633" s="157" t="s">
        <v>316</v>
      </c>
      <c r="F633" s="152">
        <f t="shared" si="112"/>
        <v>42046</v>
      </c>
      <c r="G633" s="152">
        <f t="shared" si="105"/>
        <v>42050</v>
      </c>
      <c r="H633" s="152">
        <f t="shared" si="109"/>
        <v>42051</v>
      </c>
      <c r="I633" s="152">
        <f t="shared" si="110"/>
        <v>42052</v>
      </c>
      <c r="J633" s="141"/>
      <c r="K633" s="141"/>
      <c r="L633" s="141"/>
      <c r="M633" s="141"/>
      <c r="N633" s="141"/>
    </row>
    <row r="634" spans="1:14" ht="41.25" customHeight="1" hidden="1">
      <c r="A634" s="165" t="s">
        <v>303</v>
      </c>
      <c r="B634" s="148" t="s">
        <v>182</v>
      </c>
      <c r="C634" s="156">
        <v>42051</v>
      </c>
      <c r="D634" s="157">
        <f t="shared" si="111"/>
        <v>42051</v>
      </c>
      <c r="E634" s="157" t="s">
        <v>316</v>
      </c>
      <c r="F634" s="152">
        <f t="shared" si="112"/>
        <v>42053</v>
      </c>
      <c r="G634" s="152">
        <f t="shared" si="105"/>
        <v>42057</v>
      </c>
      <c r="H634" s="152">
        <f t="shared" si="109"/>
        <v>42058</v>
      </c>
      <c r="I634" s="152">
        <f t="shared" si="110"/>
        <v>42059</v>
      </c>
      <c r="J634" s="141"/>
      <c r="K634" s="141"/>
      <c r="L634" s="141"/>
      <c r="M634" s="141"/>
      <c r="N634" s="141"/>
    </row>
    <row r="635" spans="1:14" ht="41.25" customHeight="1" hidden="1">
      <c r="A635" s="165" t="s">
        <v>310</v>
      </c>
      <c r="B635" s="148" t="s">
        <v>336</v>
      </c>
      <c r="C635" s="156">
        <v>42058</v>
      </c>
      <c r="D635" s="157">
        <f t="shared" si="111"/>
        <v>42058</v>
      </c>
      <c r="E635" s="157" t="s">
        <v>316</v>
      </c>
      <c r="F635" s="152">
        <f t="shared" si="112"/>
        <v>42060</v>
      </c>
      <c r="G635" s="152">
        <f aca="true" t="shared" si="113" ref="G635:G698">C635+6</f>
        <v>42064</v>
      </c>
      <c r="H635" s="152">
        <f t="shared" si="109"/>
        <v>42065</v>
      </c>
      <c r="I635" s="152">
        <f t="shared" si="110"/>
        <v>42066</v>
      </c>
      <c r="J635" s="141"/>
      <c r="K635" s="141"/>
      <c r="L635" s="141"/>
      <c r="M635" s="141"/>
      <c r="N635" s="141"/>
    </row>
    <row r="636" spans="1:14" ht="41.25" customHeight="1" hidden="1">
      <c r="A636" s="165" t="s">
        <v>303</v>
      </c>
      <c r="B636" s="148" t="s">
        <v>184</v>
      </c>
      <c r="C636" s="156">
        <v>42065</v>
      </c>
      <c r="D636" s="157">
        <f t="shared" si="111"/>
        <v>42065</v>
      </c>
      <c r="E636" s="157" t="s">
        <v>316</v>
      </c>
      <c r="F636" s="152">
        <f t="shared" si="112"/>
        <v>42067</v>
      </c>
      <c r="G636" s="152">
        <f t="shared" si="113"/>
        <v>42071</v>
      </c>
      <c r="H636" s="152">
        <f t="shared" si="109"/>
        <v>42072</v>
      </c>
      <c r="I636" s="152">
        <f t="shared" si="110"/>
        <v>42073</v>
      </c>
      <c r="J636" s="141"/>
      <c r="K636" s="141"/>
      <c r="L636" s="141"/>
      <c r="M636" s="141"/>
      <c r="N636" s="141"/>
    </row>
    <row r="637" spans="1:14" ht="41.25" customHeight="1" hidden="1">
      <c r="A637" s="165" t="s">
        <v>310</v>
      </c>
      <c r="B637" s="148" t="s">
        <v>337</v>
      </c>
      <c r="C637" s="156">
        <v>42072</v>
      </c>
      <c r="D637" s="157">
        <f t="shared" si="111"/>
        <v>42072</v>
      </c>
      <c r="E637" s="157" t="s">
        <v>316</v>
      </c>
      <c r="F637" s="152">
        <f t="shared" si="112"/>
        <v>42074</v>
      </c>
      <c r="G637" s="152">
        <f t="shared" si="113"/>
        <v>42078</v>
      </c>
      <c r="H637" s="152">
        <f t="shared" si="109"/>
        <v>42079</v>
      </c>
      <c r="I637" s="152">
        <f t="shared" si="110"/>
        <v>42080</v>
      </c>
      <c r="J637" s="141"/>
      <c r="K637" s="141"/>
      <c r="L637" s="141"/>
      <c r="M637" s="141"/>
      <c r="N637" s="141"/>
    </row>
    <row r="638" spans="1:14" ht="41.25" customHeight="1" hidden="1">
      <c r="A638" s="165" t="s">
        <v>303</v>
      </c>
      <c r="B638" s="148" t="s">
        <v>186</v>
      </c>
      <c r="C638" s="156">
        <v>42079</v>
      </c>
      <c r="D638" s="157">
        <f t="shared" si="111"/>
        <v>42079</v>
      </c>
      <c r="E638" s="157" t="s">
        <v>316</v>
      </c>
      <c r="F638" s="152">
        <f t="shared" si="112"/>
        <v>42081</v>
      </c>
      <c r="G638" s="152">
        <f t="shared" si="113"/>
        <v>42085</v>
      </c>
      <c r="H638" s="152">
        <f t="shared" si="109"/>
        <v>42086</v>
      </c>
      <c r="I638" s="152">
        <f t="shared" si="110"/>
        <v>42087</v>
      </c>
      <c r="J638" s="141"/>
      <c r="K638" s="141"/>
      <c r="L638" s="141"/>
      <c r="M638" s="141"/>
      <c r="N638" s="141"/>
    </row>
    <row r="639" spans="1:14" ht="41.25" customHeight="1" hidden="1">
      <c r="A639" s="165" t="s">
        <v>310</v>
      </c>
      <c r="B639" s="148" t="s">
        <v>338</v>
      </c>
      <c r="C639" s="156">
        <v>42086</v>
      </c>
      <c r="D639" s="157">
        <f t="shared" si="111"/>
        <v>42086</v>
      </c>
      <c r="E639" s="157" t="s">
        <v>316</v>
      </c>
      <c r="F639" s="152">
        <f t="shared" si="112"/>
        <v>42088</v>
      </c>
      <c r="G639" s="152">
        <f t="shared" si="113"/>
        <v>42092</v>
      </c>
      <c r="H639" s="152">
        <f t="shared" si="109"/>
        <v>42093</v>
      </c>
      <c r="I639" s="152">
        <f t="shared" si="110"/>
        <v>42094</v>
      </c>
      <c r="J639" s="141"/>
      <c r="K639" s="141"/>
      <c r="L639" s="141"/>
      <c r="M639" s="141"/>
      <c r="N639" s="141"/>
    </row>
    <row r="640" spans="1:14" ht="41.25" customHeight="1" hidden="1">
      <c r="A640" s="165" t="s">
        <v>303</v>
      </c>
      <c r="B640" s="148" t="s">
        <v>188</v>
      </c>
      <c r="C640" s="156">
        <v>42093</v>
      </c>
      <c r="D640" s="157">
        <f t="shared" si="111"/>
        <v>42093</v>
      </c>
      <c r="E640" s="157" t="s">
        <v>316</v>
      </c>
      <c r="F640" s="152">
        <f t="shared" si="112"/>
        <v>42095</v>
      </c>
      <c r="G640" s="152">
        <f t="shared" si="113"/>
        <v>42099</v>
      </c>
      <c r="H640" s="152">
        <f t="shared" si="109"/>
        <v>42100</v>
      </c>
      <c r="I640" s="152">
        <f t="shared" si="110"/>
        <v>42101</v>
      </c>
      <c r="J640" s="141"/>
      <c r="K640" s="141"/>
      <c r="L640" s="141"/>
      <c r="M640" s="141"/>
      <c r="N640" s="141"/>
    </row>
    <row r="641" spans="1:14" ht="41.25" customHeight="1" hidden="1">
      <c r="A641" s="165" t="s">
        <v>310</v>
      </c>
      <c r="B641" s="148" t="s">
        <v>339</v>
      </c>
      <c r="C641" s="156">
        <v>42100</v>
      </c>
      <c r="D641" s="157">
        <f t="shared" si="111"/>
        <v>42100</v>
      </c>
      <c r="E641" s="157" t="s">
        <v>316</v>
      </c>
      <c r="F641" s="152">
        <f t="shared" si="112"/>
        <v>42102</v>
      </c>
      <c r="G641" s="152">
        <f t="shared" si="113"/>
        <v>42106</v>
      </c>
      <c r="H641" s="152">
        <f t="shared" si="109"/>
        <v>42107</v>
      </c>
      <c r="I641" s="152">
        <f t="shared" si="110"/>
        <v>42108</v>
      </c>
      <c r="J641" s="141"/>
      <c r="K641" s="141"/>
      <c r="L641" s="141"/>
      <c r="M641" s="141"/>
      <c r="N641" s="141"/>
    </row>
    <row r="642" spans="1:14" ht="41.25" customHeight="1" hidden="1">
      <c r="A642" s="165" t="s">
        <v>303</v>
      </c>
      <c r="B642" s="148" t="s">
        <v>192</v>
      </c>
      <c r="C642" s="156">
        <v>42107</v>
      </c>
      <c r="D642" s="157">
        <f t="shared" si="111"/>
        <v>42107</v>
      </c>
      <c r="E642" s="157" t="s">
        <v>316</v>
      </c>
      <c r="F642" s="152">
        <f t="shared" si="112"/>
        <v>42109</v>
      </c>
      <c r="G642" s="152">
        <f t="shared" si="113"/>
        <v>42113</v>
      </c>
      <c r="H642" s="152">
        <f t="shared" si="109"/>
        <v>42114</v>
      </c>
      <c r="I642" s="152">
        <f t="shared" si="110"/>
        <v>42115</v>
      </c>
      <c r="J642" s="141"/>
      <c r="K642" s="141"/>
      <c r="L642" s="141"/>
      <c r="M642" s="141"/>
      <c r="N642" s="141"/>
    </row>
    <row r="643" spans="1:14" ht="41.25" customHeight="1" hidden="1">
      <c r="A643" s="165" t="s">
        <v>310</v>
      </c>
      <c r="B643" s="148" t="s">
        <v>340</v>
      </c>
      <c r="C643" s="156">
        <v>42114</v>
      </c>
      <c r="D643" s="157">
        <f t="shared" si="111"/>
        <v>42114</v>
      </c>
      <c r="E643" s="157" t="s">
        <v>316</v>
      </c>
      <c r="F643" s="152">
        <f t="shared" si="112"/>
        <v>42116</v>
      </c>
      <c r="G643" s="152">
        <f t="shared" si="113"/>
        <v>42120</v>
      </c>
      <c r="H643" s="152">
        <f t="shared" si="109"/>
        <v>42121</v>
      </c>
      <c r="I643" s="152">
        <f t="shared" si="110"/>
        <v>42122</v>
      </c>
      <c r="J643" s="141"/>
      <c r="K643" s="141"/>
      <c r="L643" s="141"/>
      <c r="M643" s="141"/>
      <c r="N643" s="141"/>
    </row>
    <row r="644" spans="1:14" ht="41.25" customHeight="1" hidden="1">
      <c r="A644" s="165" t="s">
        <v>303</v>
      </c>
      <c r="B644" s="148" t="s">
        <v>194</v>
      </c>
      <c r="C644" s="156">
        <v>42121</v>
      </c>
      <c r="D644" s="157">
        <f t="shared" si="111"/>
        <v>42121</v>
      </c>
      <c r="E644" s="157" t="s">
        <v>316</v>
      </c>
      <c r="F644" s="152">
        <f t="shared" si="112"/>
        <v>42123</v>
      </c>
      <c r="G644" s="152">
        <f t="shared" si="113"/>
        <v>42127</v>
      </c>
      <c r="H644" s="152">
        <f aca="true" t="shared" si="114" ref="H644:H695">C644+7</f>
        <v>42128</v>
      </c>
      <c r="I644" s="152">
        <f aca="true" t="shared" si="115" ref="I644:I695">C644+8</f>
        <v>42129</v>
      </c>
      <c r="J644" s="141"/>
      <c r="K644" s="141"/>
      <c r="L644" s="141"/>
      <c r="M644" s="141"/>
      <c r="N644" s="141"/>
    </row>
    <row r="645" spans="1:14" ht="41.25" customHeight="1" hidden="1">
      <c r="A645" s="165" t="s">
        <v>310</v>
      </c>
      <c r="B645" s="148" t="s">
        <v>341</v>
      </c>
      <c r="C645" s="156">
        <v>42128</v>
      </c>
      <c r="D645" s="157">
        <f t="shared" si="111"/>
        <v>42128</v>
      </c>
      <c r="E645" s="157" t="s">
        <v>316</v>
      </c>
      <c r="F645" s="152">
        <f t="shared" si="112"/>
        <v>42130</v>
      </c>
      <c r="G645" s="152">
        <f t="shared" si="113"/>
        <v>42134</v>
      </c>
      <c r="H645" s="152">
        <f t="shared" si="114"/>
        <v>42135</v>
      </c>
      <c r="I645" s="152">
        <f t="shared" si="115"/>
        <v>42136</v>
      </c>
      <c r="J645" s="141"/>
      <c r="K645" s="141"/>
      <c r="L645" s="141"/>
      <c r="M645" s="141"/>
      <c r="N645" s="141"/>
    </row>
    <row r="646" spans="1:14" ht="41.25" customHeight="1" hidden="1">
      <c r="A646" s="165" t="s">
        <v>303</v>
      </c>
      <c r="B646" s="148" t="s">
        <v>196</v>
      </c>
      <c r="C646" s="156">
        <v>42135</v>
      </c>
      <c r="D646" s="157">
        <f t="shared" si="111"/>
        <v>42135</v>
      </c>
      <c r="E646" s="157" t="s">
        <v>316</v>
      </c>
      <c r="F646" s="152">
        <f t="shared" si="112"/>
        <v>42137</v>
      </c>
      <c r="G646" s="152">
        <f t="shared" si="113"/>
        <v>42141</v>
      </c>
      <c r="H646" s="152">
        <f t="shared" si="114"/>
        <v>42142</v>
      </c>
      <c r="I646" s="152">
        <f t="shared" si="115"/>
        <v>42143</v>
      </c>
      <c r="J646" s="141"/>
      <c r="K646" s="141"/>
      <c r="L646" s="141"/>
      <c r="M646" s="141"/>
      <c r="N646" s="141"/>
    </row>
    <row r="647" spans="1:14" ht="41.25" customHeight="1" hidden="1">
      <c r="A647" s="165" t="s">
        <v>310</v>
      </c>
      <c r="B647" s="148" t="s">
        <v>342</v>
      </c>
      <c r="C647" s="156">
        <v>42142</v>
      </c>
      <c r="D647" s="157">
        <f t="shared" si="111"/>
        <v>42142</v>
      </c>
      <c r="E647" s="157" t="s">
        <v>316</v>
      </c>
      <c r="F647" s="152">
        <f t="shared" si="112"/>
        <v>42144</v>
      </c>
      <c r="G647" s="152">
        <f t="shared" si="113"/>
        <v>42148</v>
      </c>
      <c r="H647" s="152">
        <f t="shared" si="114"/>
        <v>42149</v>
      </c>
      <c r="I647" s="152">
        <f t="shared" si="115"/>
        <v>42150</v>
      </c>
      <c r="J647" s="141"/>
      <c r="K647" s="141"/>
      <c r="L647" s="141"/>
      <c r="M647" s="141"/>
      <c r="N647" s="141"/>
    </row>
    <row r="648" spans="1:14" ht="41.25" customHeight="1" hidden="1">
      <c r="A648" s="165" t="s">
        <v>303</v>
      </c>
      <c r="B648" s="148" t="s">
        <v>198</v>
      </c>
      <c r="C648" s="156">
        <v>42149</v>
      </c>
      <c r="D648" s="157">
        <f t="shared" si="111"/>
        <v>42149</v>
      </c>
      <c r="E648" s="157" t="s">
        <v>316</v>
      </c>
      <c r="F648" s="152">
        <f t="shared" si="112"/>
        <v>42151</v>
      </c>
      <c r="G648" s="152">
        <f t="shared" si="113"/>
        <v>42155</v>
      </c>
      <c r="H648" s="152">
        <f t="shared" si="114"/>
        <v>42156</v>
      </c>
      <c r="I648" s="152">
        <f t="shared" si="115"/>
        <v>42157</v>
      </c>
      <c r="J648" s="141"/>
      <c r="K648" s="141"/>
      <c r="L648" s="141"/>
      <c r="M648" s="141"/>
      <c r="N648" s="141"/>
    </row>
    <row r="649" spans="1:14" ht="41.25" customHeight="1" hidden="1">
      <c r="A649" s="165" t="s">
        <v>310</v>
      </c>
      <c r="B649" s="148" t="s">
        <v>343</v>
      </c>
      <c r="C649" s="156">
        <v>42156</v>
      </c>
      <c r="D649" s="157">
        <f t="shared" si="111"/>
        <v>42156</v>
      </c>
      <c r="E649" s="157" t="s">
        <v>316</v>
      </c>
      <c r="F649" s="152">
        <f t="shared" si="112"/>
        <v>42158</v>
      </c>
      <c r="G649" s="152">
        <f t="shared" si="113"/>
        <v>42162</v>
      </c>
      <c r="H649" s="152">
        <f t="shared" si="114"/>
        <v>42163</v>
      </c>
      <c r="I649" s="152">
        <f t="shared" si="115"/>
        <v>42164</v>
      </c>
      <c r="J649" s="141"/>
      <c r="K649" s="141"/>
      <c r="L649" s="141"/>
      <c r="M649" s="141"/>
      <c r="N649" s="141"/>
    </row>
    <row r="650" spans="1:14" ht="41.25" customHeight="1" hidden="1">
      <c r="A650" s="165" t="s">
        <v>303</v>
      </c>
      <c r="B650" s="148" t="s">
        <v>200</v>
      </c>
      <c r="C650" s="156">
        <v>42163</v>
      </c>
      <c r="D650" s="157">
        <f t="shared" si="111"/>
        <v>42163</v>
      </c>
      <c r="E650" s="157" t="s">
        <v>316</v>
      </c>
      <c r="F650" s="152">
        <f t="shared" si="112"/>
        <v>42165</v>
      </c>
      <c r="G650" s="152">
        <f t="shared" si="113"/>
        <v>42169</v>
      </c>
      <c r="H650" s="152">
        <f t="shared" si="114"/>
        <v>42170</v>
      </c>
      <c r="I650" s="152">
        <f t="shared" si="115"/>
        <v>42171</v>
      </c>
      <c r="J650" s="141"/>
      <c r="K650" s="141"/>
      <c r="L650" s="141"/>
      <c r="M650" s="141"/>
      <c r="N650" s="141"/>
    </row>
    <row r="651" spans="1:14" ht="41.25" customHeight="1" hidden="1">
      <c r="A651" s="165" t="s">
        <v>310</v>
      </c>
      <c r="B651" s="148" t="s">
        <v>344</v>
      </c>
      <c r="C651" s="156">
        <v>42170</v>
      </c>
      <c r="D651" s="157">
        <f t="shared" si="111"/>
        <v>42170</v>
      </c>
      <c r="E651" s="157" t="s">
        <v>316</v>
      </c>
      <c r="F651" s="152">
        <f t="shared" si="112"/>
        <v>42172</v>
      </c>
      <c r="G651" s="152">
        <f t="shared" si="113"/>
        <v>42176</v>
      </c>
      <c r="H651" s="152">
        <f t="shared" si="114"/>
        <v>42177</v>
      </c>
      <c r="I651" s="152">
        <f t="shared" si="115"/>
        <v>42178</v>
      </c>
      <c r="J651" s="141"/>
      <c r="K651" s="141"/>
      <c r="L651" s="141"/>
      <c r="M651" s="141"/>
      <c r="N651" s="141"/>
    </row>
    <row r="652" spans="1:14" ht="41.25" customHeight="1" hidden="1">
      <c r="A652" s="165" t="s">
        <v>303</v>
      </c>
      <c r="B652" s="148" t="s">
        <v>202</v>
      </c>
      <c r="C652" s="156">
        <v>42177</v>
      </c>
      <c r="D652" s="157">
        <f t="shared" si="111"/>
        <v>42177</v>
      </c>
      <c r="E652" s="157" t="s">
        <v>316</v>
      </c>
      <c r="F652" s="152">
        <f t="shared" si="112"/>
        <v>42179</v>
      </c>
      <c r="G652" s="152">
        <f t="shared" si="113"/>
        <v>42183</v>
      </c>
      <c r="H652" s="152">
        <f t="shared" si="114"/>
        <v>42184</v>
      </c>
      <c r="I652" s="152">
        <f t="shared" si="115"/>
        <v>42185</v>
      </c>
      <c r="J652" s="141"/>
      <c r="K652" s="141"/>
      <c r="L652" s="141"/>
      <c r="M652" s="141"/>
      <c r="N652" s="141"/>
    </row>
    <row r="653" spans="1:14" ht="41.25" customHeight="1" hidden="1">
      <c r="A653" s="165" t="s">
        <v>310</v>
      </c>
      <c r="B653" s="148" t="s">
        <v>345</v>
      </c>
      <c r="C653" s="156">
        <v>42184</v>
      </c>
      <c r="D653" s="157">
        <f t="shared" si="111"/>
        <v>42184</v>
      </c>
      <c r="E653" s="157" t="s">
        <v>316</v>
      </c>
      <c r="F653" s="152">
        <f t="shared" si="112"/>
        <v>42186</v>
      </c>
      <c r="G653" s="152">
        <f t="shared" si="113"/>
        <v>42190</v>
      </c>
      <c r="H653" s="152">
        <f t="shared" si="114"/>
        <v>42191</v>
      </c>
      <c r="I653" s="152">
        <f t="shared" si="115"/>
        <v>42192</v>
      </c>
      <c r="J653" s="141"/>
      <c r="K653" s="141"/>
      <c r="L653" s="141"/>
      <c r="M653" s="141"/>
      <c r="N653" s="141"/>
    </row>
    <row r="654" spans="1:14" ht="41.25" customHeight="1" hidden="1">
      <c r="A654" s="165" t="s">
        <v>303</v>
      </c>
      <c r="B654" s="148" t="s">
        <v>209</v>
      </c>
      <c r="C654" s="156">
        <v>42191</v>
      </c>
      <c r="D654" s="157">
        <f t="shared" si="111"/>
        <v>42191</v>
      </c>
      <c r="E654" s="157" t="s">
        <v>316</v>
      </c>
      <c r="F654" s="152">
        <f t="shared" si="112"/>
        <v>42193</v>
      </c>
      <c r="G654" s="152">
        <f t="shared" si="113"/>
        <v>42197</v>
      </c>
      <c r="H654" s="152">
        <f t="shared" si="114"/>
        <v>42198</v>
      </c>
      <c r="I654" s="152">
        <f t="shared" si="115"/>
        <v>42199</v>
      </c>
      <c r="J654" s="141"/>
      <c r="K654" s="141"/>
      <c r="L654" s="141"/>
      <c r="M654" s="141"/>
      <c r="N654" s="141"/>
    </row>
    <row r="655" spans="1:14" ht="41.25" customHeight="1" hidden="1">
      <c r="A655" s="165" t="s">
        <v>310</v>
      </c>
      <c r="B655" s="148" t="s">
        <v>346</v>
      </c>
      <c r="C655" s="156">
        <v>42198</v>
      </c>
      <c r="D655" s="157">
        <f t="shared" si="111"/>
        <v>42198</v>
      </c>
      <c r="E655" s="157" t="s">
        <v>316</v>
      </c>
      <c r="F655" s="152">
        <f t="shared" si="112"/>
        <v>42200</v>
      </c>
      <c r="G655" s="152">
        <f t="shared" si="113"/>
        <v>42204</v>
      </c>
      <c r="H655" s="152">
        <f t="shared" si="114"/>
        <v>42205</v>
      </c>
      <c r="I655" s="152">
        <f t="shared" si="115"/>
        <v>42206</v>
      </c>
      <c r="J655" s="141"/>
      <c r="K655" s="141"/>
      <c r="L655" s="141"/>
      <c r="M655" s="141"/>
      <c r="N655" s="141"/>
    </row>
    <row r="656" spans="1:14" ht="41.25" customHeight="1" hidden="1">
      <c r="A656" s="165" t="s">
        <v>303</v>
      </c>
      <c r="B656" s="148" t="s">
        <v>210</v>
      </c>
      <c r="C656" s="156">
        <v>42206</v>
      </c>
      <c r="D656" s="157">
        <f t="shared" si="111"/>
        <v>42206</v>
      </c>
      <c r="E656" s="157" t="s">
        <v>316</v>
      </c>
      <c r="F656" s="152">
        <f t="shared" si="112"/>
        <v>42208</v>
      </c>
      <c r="G656" s="152">
        <f t="shared" si="113"/>
        <v>42212</v>
      </c>
      <c r="H656" s="152">
        <f t="shared" si="114"/>
        <v>42213</v>
      </c>
      <c r="I656" s="152">
        <f t="shared" si="115"/>
        <v>42214</v>
      </c>
      <c r="J656" s="141"/>
      <c r="K656" s="141"/>
      <c r="L656" s="141"/>
      <c r="M656" s="141"/>
      <c r="N656" s="141"/>
    </row>
    <row r="657" spans="1:14" ht="41.25" customHeight="1" hidden="1">
      <c r="A657" s="165" t="s">
        <v>310</v>
      </c>
      <c r="B657" s="148" t="s">
        <v>347</v>
      </c>
      <c r="C657" s="156">
        <v>42212</v>
      </c>
      <c r="D657" s="157">
        <f t="shared" si="111"/>
        <v>42212</v>
      </c>
      <c r="E657" s="157" t="s">
        <v>316</v>
      </c>
      <c r="F657" s="152">
        <f t="shared" si="112"/>
        <v>42214</v>
      </c>
      <c r="G657" s="152">
        <f t="shared" si="113"/>
        <v>42218</v>
      </c>
      <c r="H657" s="152">
        <f t="shared" si="114"/>
        <v>42219</v>
      </c>
      <c r="I657" s="152">
        <f t="shared" si="115"/>
        <v>42220</v>
      </c>
      <c r="J657" s="141"/>
      <c r="K657" s="141"/>
      <c r="L657" s="141"/>
      <c r="M657" s="141"/>
      <c r="N657" s="141"/>
    </row>
    <row r="658" spans="1:14" ht="41.25" customHeight="1" hidden="1">
      <c r="A658" s="165" t="s">
        <v>303</v>
      </c>
      <c r="B658" s="148" t="s">
        <v>207</v>
      </c>
      <c r="C658" s="156">
        <v>42219</v>
      </c>
      <c r="D658" s="157">
        <f t="shared" si="111"/>
        <v>42219</v>
      </c>
      <c r="E658" s="157" t="s">
        <v>316</v>
      </c>
      <c r="F658" s="152">
        <f t="shared" si="112"/>
        <v>42221</v>
      </c>
      <c r="G658" s="152">
        <f t="shared" si="113"/>
        <v>42225</v>
      </c>
      <c r="H658" s="152">
        <f t="shared" si="114"/>
        <v>42226</v>
      </c>
      <c r="I658" s="152">
        <f t="shared" si="115"/>
        <v>42227</v>
      </c>
      <c r="J658" s="141"/>
      <c r="K658" s="141"/>
      <c r="L658" s="141"/>
      <c r="M658" s="141"/>
      <c r="N658" s="141"/>
    </row>
    <row r="659" spans="1:14" ht="41.25" customHeight="1" hidden="1">
      <c r="A659" s="165" t="s">
        <v>310</v>
      </c>
      <c r="B659" s="148" t="s">
        <v>348</v>
      </c>
      <c r="C659" s="156">
        <v>42226</v>
      </c>
      <c r="D659" s="157">
        <f t="shared" si="111"/>
        <v>42226</v>
      </c>
      <c r="E659" s="157" t="s">
        <v>316</v>
      </c>
      <c r="F659" s="152">
        <f t="shared" si="112"/>
        <v>42228</v>
      </c>
      <c r="G659" s="152">
        <f t="shared" si="113"/>
        <v>42232</v>
      </c>
      <c r="H659" s="152">
        <f t="shared" si="114"/>
        <v>42233</v>
      </c>
      <c r="I659" s="152">
        <f t="shared" si="115"/>
        <v>42234</v>
      </c>
      <c r="J659" s="141"/>
      <c r="K659" s="141"/>
      <c r="L659" s="141"/>
      <c r="M659" s="141"/>
      <c r="N659" s="141"/>
    </row>
    <row r="660" spans="1:14" ht="41.25" customHeight="1" hidden="1">
      <c r="A660" s="165" t="s">
        <v>303</v>
      </c>
      <c r="B660" s="148" t="s">
        <v>211</v>
      </c>
      <c r="C660" s="156">
        <v>42233</v>
      </c>
      <c r="D660" s="157">
        <f t="shared" si="111"/>
        <v>42233</v>
      </c>
      <c r="E660" s="157" t="s">
        <v>316</v>
      </c>
      <c r="F660" s="152">
        <f t="shared" si="112"/>
        <v>42235</v>
      </c>
      <c r="G660" s="152">
        <f t="shared" si="113"/>
        <v>42239</v>
      </c>
      <c r="H660" s="152">
        <f t="shared" si="114"/>
        <v>42240</v>
      </c>
      <c r="I660" s="152">
        <f t="shared" si="115"/>
        <v>42241</v>
      </c>
      <c r="J660" s="141"/>
      <c r="K660" s="141"/>
      <c r="L660" s="141"/>
      <c r="M660" s="141"/>
      <c r="N660" s="141"/>
    </row>
    <row r="661" spans="1:14" ht="41.25" customHeight="1" hidden="1">
      <c r="A661" s="165" t="s">
        <v>310</v>
      </c>
      <c r="B661" s="148" t="s">
        <v>349</v>
      </c>
      <c r="C661" s="156">
        <v>42240</v>
      </c>
      <c r="D661" s="157">
        <f t="shared" si="111"/>
        <v>42240</v>
      </c>
      <c r="E661" s="157" t="s">
        <v>316</v>
      </c>
      <c r="F661" s="152">
        <f t="shared" si="112"/>
        <v>42242</v>
      </c>
      <c r="G661" s="152">
        <f t="shared" si="113"/>
        <v>42246</v>
      </c>
      <c r="H661" s="152">
        <f t="shared" si="114"/>
        <v>42247</v>
      </c>
      <c r="I661" s="152">
        <f t="shared" si="115"/>
        <v>42248</v>
      </c>
      <c r="J661" s="141"/>
      <c r="K661" s="141"/>
      <c r="L661" s="141"/>
      <c r="M661" s="141"/>
      <c r="N661" s="141"/>
    </row>
    <row r="662" spans="1:14" ht="41.25" customHeight="1" hidden="1">
      <c r="A662" s="165" t="s">
        <v>350</v>
      </c>
      <c r="B662" s="148" t="s">
        <v>213</v>
      </c>
      <c r="C662" s="156">
        <v>42247</v>
      </c>
      <c r="D662" s="157">
        <f t="shared" si="111"/>
        <v>42247</v>
      </c>
      <c r="E662" s="157" t="s">
        <v>316</v>
      </c>
      <c r="F662" s="152">
        <f t="shared" si="112"/>
        <v>42249</v>
      </c>
      <c r="G662" s="152">
        <f t="shared" si="113"/>
        <v>42253</v>
      </c>
      <c r="H662" s="152">
        <f t="shared" si="114"/>
        <v>42254</v>
      </c>
      <c r="I662" s="152">
        <f t="shared" si="115"/>
        <v>42255</v>
      </c>
      <c r="J662" s="141"/>
      <c r="K662" s="141"/>
      <c r="L662" s="141"/>
      <c r="M662" s="141"/>
      <c r="N662" s="141"/>
    </row>
    <row r="663" spans="1:14" ht="41.25" customHeight="1" hidden="1">
      <c r="A663" s="165" t="s">
        <v>310</v>
      </c>
      <c r="B663" s="148" t="s">
        <v>351</v>
      </c>
      <c r="C663" s="156">
        <v>42254</v>
      </c>
      <c r="D663" s="157">
        <f t="shared" si="111"/>
        <v>42254</v>
      </c>
      <c r="E663" s="157" t="s">
        <v>316</v>
      </c>
      <c r="F663" s="152">
        <f t="shared" si="112"/>
        <v>42256</v>
      </c>
      <c r="G663" s="152">
        <f t="shared" si="113"/>
        <v>42260</v>
      </c>
      <c r="H663" s="152">
        <f t="shared" si="114"/>
        <v>42261</v>
      </c>
      <c r="I663" s="152">
        <f t="shared" si="115"/>
        <v>42262</v>
      </c>
      <c r="J663" s="141"/>
      <c r="K663" s="141"/>
      <c r="L663" s="141"/>
      <c r="M663" s="141"/>
      <c r="N663" s="141"/>
    </row>
    <row r="664" spans="1:14" ht="41.25" customHeight="1" hidden="1">
      <c r="A664" s="165" t="s">
        <v>350</v>
      </c>
      <c r="B664" s="148" t="s">
        <v>214</v>
      </c>
      <c r="C664" s="156">
        <v>42261</v>
      </c>
      <c r="D664" s="157">
        <f t="shared" si="111"/>
        <v>42261</v>
      </c>
      <c r="E664" s="157" t="s">
        <v>316</v>
      </c>
      <c r="F664" s="152">
        <f t="shared" si="112"/>
        <v>42263</v>
      </c>
      <c r="G664" s="152">
        <f t="shared" si="113"/>
        <v>42267</v>
      </c>
      <c r="H664" s="152">
        <f t="shared" si="114"/>
        <v>42268</v>
      </c>
      <c r="I664" s="152">
        <f t="shared" si="115"/>
        <v>42269</v>
      </c>
      <c r="J664" s="141"/>
      <c r="K664" s="141"/>
      <c r="L664" s="141"/>
      <c r="M664" s="141"/>
      <c r="N664" s="141"/>
    </row>
    <row r="665" spans="1:14" ht="41.25" customHeight="1" hidden="1">
      <c r="A665" s="165" t="s">
        <v>310</v>
      </c>
      <c r="B665" s="148" t="s">
        <v>87</v>
      </c>
      <c r="C665" s="156">
        <v>42268</v>
      </c>
      <c r="D665" s="157">
        <f t="shared" si="111"/>
        <v>42268</v>
      </c>
      <c r="E665" s="157" t="s">
        <v>316</v>
      </c>
      <c r="F665" s="152">
        <f t="shared" si="112"/>
        <v>42270</v>
      </c>
      <c r="G665" s="152">
        <f t="shared" si="113"/>
        <v>42274</v>
      </c>
      <c r="H665" s="152">
        <f t="shared" si="114"/>
        <v>42275</v>
      </c>
      <c r="I665" s="152">
        <f t="shared" si="115"/>
        <v>42276</v>
      </c>
      <c r="J665" s="141"/>
      <c r="K665" s="141"/>
      <c r="L665" s="141"/>
      <c r="M665" s="141"/>
      <c r="N665" s="141"/>
    </row>
    <row r="666" spans="1:14" ht="41.25" customHeight="1" hidden="1">
      <c r="A666" s="165" t="s">
        <v>350</v>
      </c>
      <c r="B666" s="148" t="s">
        <v>215</v>
      </c>
      <c r="C666" s="156">
        <v>42275</v>
      </c>
      <c r="D666" s="157">
        <f t="shared" si="111"/>
        <v>42275</v>
      </c>
      <c r="E666" s="157" t="s">
        <v>316</v>
      </c>
      <c r="F666" s="152">
        <f t="shared" si="112"/>
        <v>42277</v>
      </c>
      <c r="G666" s="152">
        <f t="shared" si="113"/>
        <v>42281</v>
      </c>
      <c r="H666" s="152">
        <f t="shared" si="114"/>
        <v>42282</v>
      </c>
      <c r="I666" s="152">
        <f t="shared" si="115"/>
        <v>42283</v>
      </c>
      <c r="J666" s="141"/>
      <c r="K666" s="141"/>
      <c r="L666" s="141"/>
      <c r="M666" s="141"/>
      <c r="N666" s="141"/>
    </row>
    <row r="667" spans="1:14" ht="41.25" customHeight="1" hidden="1">
      <c r="A667" s="165" t="s">
        <v>310</v>
      </c>
      <c r="B667" s="148" t="s">
        <v>88</v>
      </c>
      <c r="C667" s="156">
        <v>42282</v>
      </c>
      <c r="D667" s="157">
        <f t="shared" si="111"/>
        <v>42282</v>
      </c>
      <c r="E667" s="157" t="s">
        <v>316</v>
      </c>
      <c r="F667" s="152">
        <f t="shared" si="112"/>
        <v>42284</v>
      </c>
      <c r="G667" s="152">
        <f t="shared" si="113"/>
        <v>42288</v>
      </c>
      <c r="H667" s="152">
        <f t="shared" si="114"/>
        <v>42289</v>
      </c>
      <c r="I667" s="152">
        <f t="shared" si="115"/>
        <v>42290</v>
      </c>
      <c r="J667" s="141"/>
      <c r="K667" s="141"/>
      <c r="L667" s="141"/>
      <c r="M667" s="141"/>
      <c r="N667" s="141"/>
    </row>
    <row r="668" spans="1:14" ht="41.25" customHeight="1" hidden="1">
      <c r="A668" s="165" t="s">
        <v>350</v>
      </c>
      <c r="B668" s="148" t="s">
        <v>216</v>
      </c>
      <c r="C668" s="156">
        <v>42289</v>
      </c>
      <c r="D668" s="157">
        <f t="shared" si="111"/>
        <v>42289</v>
      </c>
      <c r="E668" s="157" t="s">
        <v>316</v>
      </c>
      <c r="F668" s="152">
        <f t="shared" si="112"/>
        <v>42291</v>
      </c>
      <c r="G668" s="152">
        <f t="shared" si="113"/>
        <v>42295</v>
      </c>
      <c r="H668" s="152">
        <f t="shared" si="114"/>
        <v>42296</v>
      </c>
      <c r="I668" s="152">
        <f t="shared" si="115"/>
        <v>42297</v>
      </c>
      <c r="J668" s="141"/>
      <c r="K668" s="141"/>
      <c r="L668" s="141"/>
      <c r="M668" s="141"/>
      <c r="N668" s="141"/>
    </row>
    <row r="669" spans="1:14" ht="41.25" customHeight="1" hidden="1">
      <c r="A669" s="165" t="s">
        <v>310</v>
      </c>
      <c r="B669" s="148" t="s">
        <v>296</v>
      </c>
      <c r="C669" s="156">
        <v>42296</v>
      </c>
      <c r="D669" s="157">
        <f t="shared" si="111"/>
        <v>42296</v>
      </c>
      <c r="E669" s="157" t="s">
        <v>316</v>
      </c>
      <c r="F669" s="152">
        <f t="shared" si="112"/>
        <v>42298</v>
      </c>
      <c r="G669" s="152">
        <f t="shared" si="113"/>
        <v>42302</v>
      </c>
      <c r="H669" s="152">
        <f t="shared" si="114"/>
        <v>42303</v>
      </c>
      <c r="I669" s="152">
        <f t="shared" si="115"/>
        <v>42304</v>
      </c>
      <c r="J669" s="141"/>
      <c r="K669" s="141"/>
      <c r="L669" s="141"/>
      <c r="M669" s="141"/>
      <c r="N669" s="141"/>
    </row>
    <row r="670" spans="1:14" ht="41.25" customHeight="1" hidden="1">
      <c r="A670" s="165" t="s">
        <v>350</v>
      </c>
      <c r="B670" s="148" t="s">
        <v>218</v>
      </c>
      <c r="C670" s="156">
        <v>42303</v>
      </c>
      <c r="D670" s="157">
        <f t="shared" si="111"/>
        <v>42303</v>
      </c>
      <c r="E670" s="157" t="s">
        <v>316</v>
      </c>
      <c r="F670" s="152">
        <f t="shared" si="112"/>
        <v>42305</v>
      </c>
      <c r="G670" s="152">
        <f t="shared" si="113"/>
        <v>42309</v>
      </c>
      <c r="H670" s="152">
        <f t="shared" si="114"/>
        <v>42310</v>
      </c>
      <c r="I670" s="152">
        <f t="shared" si="115"/>
        <v>42311</v>
      </c>
      <c r="J670" s="141"/>
      <c r="K670" s="141"/>
      <c r="L670" s="141"/>
      <c r="M670" s="141"/>
      <c r="N670" s="141"/>
    </row>
    <row r="671" spans="1:14" ht="41.25" customHeight="1" hidden="1">
      <c r="A671" s="165" t="s">
        <v>310</v>
      </c>
      <c r="B671" s="148" t="s">
        <v>298</v>
      </c>
      <c r="C671" s="156">
        <v>42310</v>
      </c>
      <c r="D671" s="157">
        <f t="shared" si="111"/>
        <v>42310</v>
      </c>
      <c r="E671" s="157" t="s">
        <v>316</v>
      </c>
      <c r="F671" s="152">
        <f t="shared" si="112"/>
        <v>42312</v>
      </c>
      <c r="G671" s="152">
        <f t="shared" si="113"/>
        <v>42316</v>
      </c>
      <c r="H671" s="152">
        <f t="shared" si="114"/>
        <v>42317</v>
      </c>
      <c r="I671" s="152">
        <f t="shared" si="115"/>
        <v>42318</v>
      </c>
      <c r="J671" s="141"/>
      <c r="K671" s="141"/>
      <c r="L671" s="141"/>
      <c r="M671" s="141"/>
      <c r="N671" s="141"/>
    </row>
    <row r="672" spans="1:14" ht="41.25" customHeight="1" hidden="1">
      <c r="A672" s="165" t="s">
        <v>350</v>
      </c>
      <c r="B672" s="148" t="s">
        <v>219</v>
      </c>
      <c r="C672" s="156">
        <v>42317</v>
      </c>
      <c r="D672" s="157">
        <f t="shared" si="111"/>
        <v>42317</v>
      </c>
      <c r="E672" s="157" t="s">
        <v>316</v>
      </c>
      <c r="F672" s="152">
        <f t="shared" si="112"/>
        <v>42319</v>
      </c>
      <c r="G672" s="152">
        <f t="shared" si="113"/>
        <v>42323</v>
      </c>
      <c r="H672" s="152">
        <f t="shared" si="114"/>
        <v>42324</v>
      </c>
      <c r="I672" s="152">
        <f t="shared" si="115"/>
        <v>42325</v>
      </c>
      <c r="J672" s="141"/>
      <c r="K672" s="141"/>
      <c r="L672" s="141"/>
      <c r="M672" s="141"/>
      <c r="N672" s="141"/>
    </row>
    <row r="673" spans="1:14" ht="41.25" customHeight="1" hidden="1">
      <c r="A673" s="165" t="s">
        <v>310</v>
      </c>
      <c r="B673" s="148" t="s">
        <v>81</v>
      </c>
      <c r="C673" s="156">
        <v>42324</v>
      </c>
      <c r="D673" s="157">
        <f t="shared" si="111"/>
        <v>42324</v>
      </c>
      <c r="E673" s="157" t="s">
        <v>316</v>
      </c>
      <c r="F673" s="152">
        <f t="shared" si="112"/>
        <v>42326</v>
      </c>
      <c r="G673" s="152">
        <f t="shared" si="113"/>
        <v>42330</v>
      </c>
      <c r="H673" s="152">
        <f t="shared" si="114"/>
        <v>42331</v>
      </c>
      <c r="I673" s="152">
        <f t="shared" si="115"/>
        <v>42332</v>
      </c>
      <c r="J673" s="141"/>
      <c r="K673" s="141"/>
      <c r="L673" s="141"/>
      <c r="M673" s="141"/>
      <c r="N673" s="141"/>
    </row>
    <row r="674" spans="1:14" ht="41.25" customHeight="1" hidden="1">
      <c r="A674" s="165" t="s">
        <v>350</v>
      </c>
      <c r="B674" s="148" t="s">
        <v>221</v>
      </c>
      <c r="C674" s="156">
        <v>42331</v>
      </c>
      <c r="D674" s="157">
        <f t="shared" si="111"/>
        <v>42331</v>
      </c>
      <c r="E674" s="157" t="s">
        <v>316</v>
      </c>
      <c r="F674" s="152">
        <f t="shared" si="112"/>
        <v>42333</v>
      </c>
      <c r="G674" s="152">
        <f t="shared" si="113"/>
        <v>42337</v>
      </c>
      <c r="H674" s="152">
        <f t="shared" si="114"/>
        <v>42338</v>
      </c>
      <c r="I674" s="152">
        <f t="shared" si="115"/>
        <v>42339</v>
      </c>
      <c r="J674" s="141"/>
      <c r="K674" s="141"/>
      <c r="L674" s="141"/>
      <c r="M674" s="141"/>
      <c r="N674" s="141"/>
    </row>
    <row r="675" spans="1:14" ht="41.25" customHeight="1" hidden="1">
      <c r="A675" s="165" t="s">
        <v>310</v>
      </c>
      <c r="B675" s="148" t="s">
        <v>82</v>
      </c>
      <c r="C675" s="156">
        <v>42338</v>
      </c>
      <c r="D675" s="157">
        <f t="shared" si="111"/>
        <v>42338</v>
      </c>
      <c r="E675" s="157" t="s">
        <v>316</v>
      </c>
      <c r="F675" s="152">
        <f t="shared" si="112"/>
        <v>42340</v>
      </c>
      <c r="G675" s="152">
        <f t="shared" si="113"/>
        <v>42344</v>
      </c>
      <c r="H675" s="152">
        <f t="shared" si="114"/>
        <v>42345</v>
      </c>
      <c r="I675" s="152">
        <f t="shared" si="115"/>
        <v>42346</v>
      </c>
      <c r="J675" s="141"/>
      <c r="K675" s="141"/>
      <c r="L675" s="141"/>
      <c r="M675" s="141"/>
      <c r="N675" s="141"/>
    </row>
    <row r="676" spans="1:14" ht="41.25" customHeight="1" hidden="1">
      <c r="A676" s="165" t="s">
        <v>350</v>
      </c>
      <c r="B676" s="148" t="s">
        <v>224</v>
      </c>
      <c r="C676" s="156">
        <v>42345</v>
      </c>
      <c r="D676" s="157">
        <f t="shared" si="111"/>
        <v>42345</v>
      </c>
      <c r="E676" s="157" t="s">
        <v>316</v>
      </c>
      <c r="F676" s="152">
        <f t="shared" si="112"/>
        <v>42347</v>
      </c>
      <c r="G676" s="152">
        <f t="shared" si="113"/>
        <v>42351</v>
      </c>
      <c r="H676" s="152">
        <f t="shared" si="114"/>
        <v>42352</v>
      </c>
      <c r="I676" s="152">
        <f t="shared" si="115"/>
        <v>42353</v>
      </c>
      <c r="J676" s="141"/>
      <c r="K676" s="141"/>
      <c r="L676" s="141"/>
      <c r="M676" s="141"/>
      <c r="N676" s="141"/>
    </row>
    <row r="677" spans="1:14" ht="41.25" customHeight="1" hidden="1">
      <c r="A677" s="165" t="s">
        <v>310</v>
      </c>
      <c r="B677" s="148" t="s">
        <v>302</v>
      </c>
      <c r="C677" s="156">
        <v>42352</v>
      </c>
      <c r="D677" s="157">
        <f t="shared" si="111"/>
        <v>42352</v>
      </c>
      <c r="E677" s="157" t="s">
        <v>316</v>
      </c>
      <c r="F677" s="152">
        <f t="shared" si="112"/>
        <v>42354</v>
      </c>
      <c r="G677" s="152">
        <f t="shared" si="113"/>
        <v>42358</v>
      </c>
      <c r="H677" s="152">
        <f t="shared" si="114"/>
        <v>42359</v>
      </c>
      <c r="I677" s="152">
        <f t="shared" si="115"/>
        <v>42360</v>
      </c>
      <c r="J677" s="141"/>
      <c r="K677" s="141"/>
      <c r="L677" s="141"/>
      <c r="M677" s="141"/>
      <c r="N677" s="141"/>
    </row>
    <row r="678" spans="1:14" ht="41.25" customHeight="1" hidden="1">
      <c r="A678" s="165" t="s">
        <v>350</v>
      </c>
      <c r="B678" s="148" t="s">
        <v>286</v>
      </c>
      <c r="C678" s="156">
        <v>42359</v>
      </c>
      <c r="D678" s="157">
        <f t="shared" si="111"/>
        <v>42359</v>
      </c>
      <c r="E678" s="157" t="s">
        <v>316</v>
      </c>
      <c r="F678" s="152">
        <f t="shared" si="112"/>
        <v>42361</v>
      </c>
      <c r="G678" s="152">
        <f t="shared" si="113"/>
        <v>42365</v>
      </c>
      <c r="H678" s="152">
        <f t="shared" si="114"/>
        <v>42366</v>
      </c>
      <c r="I678" s="152">
        <f t="shared" si="115"/>
        <v>42367</v>
      </c>
      <c r="J678" s="141"/>
      <c r="K678" s="141"/>
      <c r="L678" s="141"/>
      <c r="M678" s="141"/>
      <c r="N678" s="141"/>
    </row>
    <row r="679" spans="1:14" ht="41.25" customHeight="1" hidden="1">
      <c r="A679" s="165" t="s">
        <v>310</v>
      </c>
      <c r="B679" s="148" t="s">
        <v>304</v>
      </c>
      <c r="C679" s="156">
        <v>42366</v>
      </c>
      <c r="D679" s="157">
        <f t="shared" si="111"/>
        <v>42366</v>
      </c>
      <c r="E679" s="157" t="s">
        <v>316</v>
      </c>
      <c r="F679" s="152">
        <f t="shared" si="112"/>
        <v>42368</v>
      </c>
      <c r="G679" s="152">
        <f t="shared" si="113"/>
        <v>42372</v>
      </c>
      <c r="H679" s="152">
        <f t="shared" si="114"/>
        <v>42373</v>
      </c>
      <c r="I679" s="152">
        <f t="shared" si="115"/>
        <v>42374</v>
      </c>
      <c r="J679" s="141"/>
      <c r="K679" s="141"/>
      <c r="L679" s="141"/>
      <c r="M679" s="141"/>
      <c r="N679" s="141"/>
    </row>
    <row r="680" spans="1:14" ht="41.25" customHeight="1" hidden="1">
      <c r="A680" s="165" t="s">
        <v>350</v>
      </c>
      <c r="B680" s="148" t="s">
        <v>287</v>
      </c>
      <c r="C680" s="156">
        <v>42373</v>
      </c>
      <c r="D680" s="157">
        <f t="shared" si="111"/>
        <v>42373</v>
      </c>
      <c r="E680" s="157" t="s">
        <v>316</v>
      </c>
      <c r="F680" s="152">
        <f t="shared" si="112"/>
        <v>42375</v>
      </c>
      <c r="G680" s="152">
        <f t="shared" si="113"/>
        <v>42379</v>
      </c>
      <c r="H680" s="152">
        <f t="shared" si="114"/>
        <v>42380</v>
      </c>
      <c r="I680" s="152">
        <f t="shared" si="115"/>
        <v>42381</v>
      </c>
      <c r="J680" s="141"/>
      <c r="K680" s="141"/>
      <c r="L680" s="141"/>
      <c r="M680" s="141"/>
      <c r="N680" s="141"/>
    </row>
    <row r="681" spans="1:14" ht="41.25" customHeight="1" hidden="1">
      <c r="A681" s="165" t="s">
        <v>310</v>
      </c>
      <c r="B681" s="148" t="s">
        <v>306</v>
      </c>
      <c r="C681" s="156">
        <v>42380</v>
      </c>
      <c r="D681" s="157">
        <f aca="true" t="shared" si="116" ref="D681:D737">C681</f>
        <v>42380</v>
      </c>
      <c r="E681" s="157" t="s">
        <v>316</v>
      </c>
      <c r="F681" s="152">
        <f t="shared" si="112"/>
        <v>42382</v>
      </c>
      <c r="G681" s="152">
        <f t="shared" si="113"/>
        <v>42386</v>
      </c>
      <c r="H681" s="152">
        <f t="shared" si="114"/>
        <v>42387</v>
      </c>
      <c r="I681" s="152">
        <f t="shared" si="115"/>
        <v>42388</v>
      </c>
      <c r="J681" s="141"/>
      <c r="K681" s="141"/>
      <c r="L681" s="141"/>
      <c r="M681" s="141"/>
      <c r="N681" s="141"/>
    </row>
    <row r="682" spans="1:14" ht="41.25" customHeight="1" hidden="1">
      <c r="A682" s="165" t="s">
        <v>350</v>
      </c>
      <c r="B682" s="148" t="s">
        <v>79</v>
      </c>
      <c r="C682" s="156">
        <v>42387</v>
      </c>
      <c r="D682" s="157">
        <f t="shared" si="116"/>
        <v>42387</v>
      </c>
      <c r="E682" s="157" t="s">
        <v>316</v>
      </c>
      <c r="F682" s="152">
        <f t="shared" si="112"/>
        <v>42389</v>
      </c>
      <c r="G682" s="152">
        <f t="shared" si="113"/>
        <v>42393</v>
      </c>
      <c r="H682" s="152">
        <f t="shared" si="114"/>
        <v>42394</v>
      </c>
      <c r="I682" s="152">
        <f t="shared" si="115"/>
        <v>42395</v>
      </c>
      <c r="J682" s="141"/>
      <c r="K682" s="141"/>
      <c r="L682" s="141"/>
      <c r="M682" s="141"/>
      <c r="N682" s="141"/>
    </row>
    <row r="683" spans="1:14" ht="41.25" customHeight="1" hidden="1">
      <c r="A683" s="165" t="s">
        <v>310</v>
      </c>
      <c r="B683" s="148" t="s">
        <v>308</v>
      </c>
      <c r="C683" s="156">
        <v>42394</v>
      </c>
      <c r="D683" s="157">
        <f t="shared" si="116"/>
        <v>42394</v>
      </c>
      <c r="E683" s="157" t="s">
        <v>316</v>
      </c>
      <c r="F683" s="152">
        <f t="shared" si="112"/>
        <v>42396</v>
      </c>
      <c r="G683" s="152">
        <f t="shared" si="113"/>
        <v>42400</v>
      </c>
      <c r="H683" s="152">
        <f t="shared" si="114"/>
        <v>42401</v>
      </c>
      <c r="I683" s="152">
        <f t="shared" si="115"/>
        <v>42402</v>
      </c>
      <c r="J683" s="141"/>
      <c r="K683" s="141"/>
      <c r="L683" s="141"/>
      <c r="M683" s="141"/>
      <c r="N683" s="141"/>
    </row>
    <row r="684" spans="1:14" ht="41.25" customHeight="1" hidden="1">
      <c r="A684" s="165" t="s">
        <v>350</v>
      </c>
      <c r="B684" s="148" t="s">
        <v>7</v>
      </c>
      <c r="C684" s="156">
        <v>42402</v>
      </c>
      <c r="D684" s="157">
        <f t="shared" si="116"/>
        <v>42402</v>
      </c>
      <c r="E684" s="157" t="s">
        <v>316</v>
      </c>
      <c r="F684" s="152">
        <f t="shared" si="112"/>
        <v>42404</v>
      </c>
      <c r="G684" s="152">
        <f t="shared" si="113"/>
        <v>42408</v>
      </c>
      <c r="H684" s="152">
        <f t="shared" si="114"/>
        <v>42409</v>
      </c>
      <c r="I684" s="152">
        <f t="shared" si="115"/>
        <v>42410</v>
      </c>
      <c r="J684" s="141"/>
      <c r="K684" s="141"/>
      <c r="L684" s="141"/>
      <c r="M684" s="141"/>
      <c r="N684" s="141"/>
    </row>
    <row r="685" spans="1:14" ht="41.25" customHeight="1" hidden="1">
      <c r="A685" s="165" t="s">
        <v>310</v>
      </c>
      <c r="B685" s="148" t="s">
        <v>352</v>
      </c>
      <c r="C685" s="156">
        <v>42408</v>
      </c>
      <c r="D685" s="157">
        <f t="shared" si="116"/>
        <v>42408</v>
      </c>
      <c r="E685" s="157" t="s">
        <v>316</v>
      </c>
      <c r="F685" s="152">
        <f aca="true" t="shared" si="117" ref="F685:F737">C685+2</f>
        <v>42410</v>
      </c>
      <c r="G685" s="152">
        <f t="shared" si="113"/>
        <v>42414</v>
      </c>
      <c r="H685" s="152">
        <f t="shared" si="114"/>
        <v>42415</v>
      </c>
      <c r="I685" s="152">
        <f t="shared" si="115"/>
        <v>42416</v>
      </c>
      <c r="J685" s="141"/>
      <c r="K685" s="141"/>
      <c r="L685" s="141"/>
      <c r="M685" s="141"/>
      <c r="N685" s="141"/>
    </row>
    <row r="686" spans="1:14" ht="41.25" customHeight="1" hidden="1">
      <c r="A686" s="165" t="s">
        <v>350</v>
      </c>
      <c r="B686" s="148" t="s">
        <v>8</v>
      </c>
      <c r="C686" s="156">
        <v>42416</v>
      </c>
      <c r="D686" s="157">
        <f t="shared" si="116"/>
        <v>42416</v>
      </c>
      <c r="E686" s="157" t="s">
        <v>316</v>
      </c>
      <c r="F686" s="152">
        <f t="shared" si="117"/>
        <v>42418</v>
      </c>
      <c r="G686" s="152">
        <f t="shared" si="113"/>
        <v>42422</v>
      </c>
      <c r="H686" s="152">
        <f t="shared" si="114"/>
        <v>42423</v>
      </c>
      <c r="I686" s="152">
        <f t="shared" si="115"/>
        <v>42424</v>
      </c>
      <c r="J686" s="141"/>
      <c r="K686" s="141"/>
      <c r="L686" s="141"/>
      <c r="M686" s="141"/>
      <c r="N686" s="141"/>
    </row>
    <row r="687" spans="1:14" ht="41.25" customHeight="1" hidden="1">
      <c r="A687" s="165" t="s">
        <v>310</v>
      </c>
      <c r="B687" s="148" t="s">
        <v>353</v>
      </c>
      <c r="C687" s="156">
        <v>42422</v>
      </c>
      <c r="D687" s="157">
        <f t="shared" si="116"/>
        <v>42422</v>
      </c>
      <c r="E687" s="157" t="s">
        <v>316</v>
      </c>
      <c r="F687" s="152">
        <f t="shared" si="117"/>
        <v>42424</v>
      </c>
      <c r="G687" s="152">
        <f t="shared" si="113"/>
        <v>42428</v>
      </c>
      <c r="H687" s="152">
        <f t="shared" si="114"/>
        <v>42429</v>
      </c>
      <c r="I687" s="152">
        <f t="shared" si="115"/>
        <v>42430</v>
      </c>
      <c r="J687" s="141"/>
      <c r="K687" s="141"/>
      <c r="L687" s="141"/>
      <c r="M687" s="141"/>
      <c r="N687" s="141"/>
    </row>
    <row r="688" spans="1:14" ht="41.25" customHeight="1" hidden="1">
      <c r="A688" s="165" t="s">
        <v>350</v>
      </c>
      <c r="B688" s="148" t="s">
        <v>10</v>
      </c>
      <c r="C688" s="156">
        <v>42429</v>
      </c>
      <c r="D688" s="157">
        <f t="shared" si="116"/>
        <v>42429</v>
      </c>
      <c r="E688" s="157" t="s">
        <v>316</v>
      </c>
      <c r="F688" s="152">
        <f t="shared" si="117"/>
        <v>42431</v>
      </c>
      <c r="G688" s="152">
        <f t="shared" si="113"/>
        <v>42435</v>
      </c>
      <c r="H688" s="152">
        <f t="shared" si="114"/>
        <v>42436</v>
      </c>
      <c r="I688" s="152">
        <f t="shared" si="115"/>
        <v>42437</v>
      </c>
      <c r="J688" s="141"/>
      <c r="K688" s="141"/>
      <c r="L688" s="141"/>
      <c r="M688" s="141"/>
      <c r="N688" s="141"/>
    </row>
    <row r="689" spans="1:14" ht="41.25" customHeight="1" hidden="1">
      <c r="A689" s="165" t="s">
        <v>310</v>
      </c>
      <c r="B689" s="148" t="s">
        <v>354</v>
      </c>
      <c r="C689" s="156">
        <v>42436</v>
      </c>
      <c r="D689" s="157">
        <f t="shared" si="116"/>
        <v>42436</v>
      </c>
      <c r="E689" s="157" t="s">
        <v>316</v>
      </c>
      <c r="F689" s="152">
        <f t="shared" si="117"/>
        <v>42438</v>
      </c>
      <c r="G689" s="152">
        <f t="shared" si="113"/>
        <v>42442</v>
      </c>
      <c r="H689" s="152">
        <f t="shared" si="114"/>
        <v>42443</v>
      </c>
      <c r="I689" s="152">
        <f t="shared" si="115"/>
        <v>42444</v>
      </c>
      <c r="J689" s="141"/>
      <c r="K689" s="141"/>
      <c r="L689" s="141"/>
      <c r="M689" s="141"/>
      <c r="N689" s="141"/>
    </row>
    <row r="690" spans="1:14" ht="41.25" customHeight="1" hidden="1">
      <c r="A690" s="165" t="s">
        <v>350</v>
      </c>
      <c r="B690" s="148" t="s">
        <v>229</v>
      </c>
      <c r="C690" s="156">
        <v>42443</v>
      </c>
      <c r="D690" s="157">
        <f t="shared" si="116"/>
        <v>42443</v>
      </c>
      <c r="E690" s="157" t="s">
        <v>316</v>
      </c>
      <c r="F690" s="152">
        <f t="shared" si="117"/>
        <v>42445</v>
      </c>
      <c r="G690" s="152">
        <f t="shared" si="113"/>
        <v>42449</v>
      </c>
      <c r="H690" s="152">
        <f t="shared" si="114"/>
        <v>42450</v>
      </c>
      <c r="I690" s="152">
        <f t="shared" si="115"/>
        <v>42451</v>
      </c>
      <c r="J690" s="141"/>
      <c r="K690" s="141"/>
      <c r="L690" s="141"/>
      <c r="M690" s="141"/>
      <c r="N690" s="141"/>
    </row>
    <row r="691" spans="1:14" ht="41.25" customHeight="1" hidden="1">
      <c r="A691" s="165" t="s">
        <v>310</v>
      </c>
      <c r="B691" s="148" t="s">
        <v>355</v>
      </c>
      <c r="C691" s="156">
        <v>42450</v>
      </c>
      <c r="D691" s="157">
        <f t="shared" si="116"/>
        <v>42450</v>
      </c>
      <c r="E691" s="157" t="s">
        <v>316</v>
      </c>
      <c r="F691" s="152">
        <f t="shared" si="117"/>
        <v>42452</v>
      </c>
      <c r="G691" s="152">
        <f t="shared" si="113"/>
        <v>42456</v>
      </c>
      <c r="H691" s="152">
        <f t="shared" si="114"/>
        <v>42457</v>
      </c>
      <c r="I691" s="152">
        <f t="shared" si="115"/>
        <v>42458</v>
      </c>
      <c r="J691" s="141"/>
      <c r="K691" s="141"/>
      <c r="L691" s="141"/>
      <c r="M691" s="141"/>
      <c r="N691" s="141"/>
    </row>
    <row r="692" spans="1:14" ht="41.25" customHeight="1" hidden="1">
      <c r="A692" s="165" t="s">
        <v>350</v>
      </c>
      <c r="B692" s="148" t="s">
        <v>80</v>
      </c>
      <c r="C692" s="156">
        <v>42457</v>
      </c>
      <c r="D692" s="157">
        <f t="shared" si="116"/>
        <v>42457</v>
      </c>
      <c r="E692" s="157" t="s">
        <v>316</v>
      </c>
      <c r="F692" s="152">
        <f t="shared" si="117"/>
        <v>42459</v>
      </c>
      <c r="G692" s="152">
        <f t="shared" si="113"/>
        <v>42463</v>
      </c>
      <c r="H692" s="152">
        <f t="shared" si="114"/>
        <v>42464</v>
      </c>
      <c r="I692" s="152">
        <f t="shared" si="115"/>
        <v>42465</v>
      </c>
      <c r="J692" s="141"/>
      <c r="K692" s="141"/>
      <c r="L692" s="141"/>
      <c r="M692" s="141"/>
      <c r="N692" s="141"/>
    </row>
    <row r="693" spans="1:14" ht="41.25" customHeight="1" hidden="1">
      <c r="A693" s="165" t="s">
        <v>310</v>
      </c>
      <c r="B693" s="148" t="s">
        <v>356</v>
      </c>
      <c r="C693" s="156">
        <v>42464</v>
      </c>
      <c r="D693" s="157">
        <f t="shared" si="116"/>
        <v>42464</v>
      </c>
      <c r="E693" s="157" t="s">
        <v>316</v>
      </c>
      <c r="F693" s="152">
        <f t="shared" si="117"/>
        <v>42466</v>
      </c>
      <c r="G693" s="152">
        <f t="shared" si="113"/>
        <v>42470</v>
      </c>
      <c r="H693" s="152">
        <f t="shared" si="114"/>
        <v>42471</v>
      </c>
      <c r="I693" s="152">
        <f t="shared" si="115"/>
        <v>42472</v>
      </c>
      <c r="J693" s="141"/>
      <c r="K693" s="141"/>
      <c r="L693" s="141"/>
      <c r="M693" s="141"/>
      <c r="N693" s="141"/>
    </row>
    <row r="694" spans="1:14" ht="41.25" customHeight="1" hidden="1">
      <c r="A694" s="165" t="s">
        <v>350</v>
      </c>
      <c r="B694" s="148" t="s">
        <v>89</v>
      </c>
      <c r="C694" s="156">
        <v>42471</v>
      </c>
      <c r="D694" s="157">
        <f t="shared" si="116"/>
        <v>42471</v>
      </c>
      <c r="E694" s="157" t="s">
        <v>316</v>
      </c>
      <c r="F694" s="152">
        <f t="shared" si="117"/>
        <v>42473</v>
      </c>
      <c r="G694" s="152">
        <f t="shared" si="113"/>
        <v>42477</v>
      </c>
      <c r="H694" s="152">
        <f t="shared" si="114"/>
        <v>42478</v>
      </c>
      <c r="I694" s="152">
        <f t="shared" si="115"/>
        <v>42479</v>
      </c>
      <c r="J694" s="141"/>
      <c r="K694" s="141"/>
      <c r="L694" s="141"/>
      <c r="M694" s="141"/>
      <c r="N694" s="141"/>
    </row>
    <row r="695" spans="1:14" ht="41.25" customHeight="1" hidden="1">
      <c r="A695" s="165" t="s">
        <v>310</v>
      </c>
      <c r="B695" s="148" t="s">
        <v>357</v>
      </c>
      <c r="C695" s="156">
        <v>42478</v>
      </c>
      <c r="D695" s="157">
        <f t="shared" si="116"/>
        <v>42478</v>
      </c>
      <c r="E695" s="157" t="s">
        <v>316</v>
      </c>
      <c r="F695" s="152">
        <f t="shared" si="117"/>
        <v>42480</v>
      </c>
      <c r="G695" s="152">
        <f t="shared" si="113"/>
        <v>42484</v>
      </c>
      <c r="H695" s="152">
        <f t="shared" si="114"/>
        <v>42485</v>
      </c>
      <c r="I695" s="152">
        <f t="shared" si="115"/>
        <v>42486</v>
      </c>
      <c r="J695" s="141"/>
      <c r="K695" s="141"/>
      <c r="L695" s="141"/>
      <c r="M695" s="141"/>
      <c r="N695" s="141"/>
    </row>
    <row r="696" spans="1:14" ht="41.25" customHeight="1" hidden="1">
      <c r="A696" s="165" t="s">
        <v>310</v>
      </c>
      <c r="B696" s="148" t="s">
        <v>359</v>
      </c>
      <c r="C696" s="156">
        <v>42506</v>
      </c>
      <c r="D696" s="157">
        <f t="shared" si="116"/>
        <v>42506</v>
      </c>
      <c r="E696" s="157" t="s">
        <v>316</v>
      </c>
      <c r="F696" s="152">
        <f t="shared" si="117"/>
        <v>42508</v>
      </c>
      <c r="G696" s="152">
        <f t="shared" si="113"/>
        <v>42512</v>
      </c>
      <c r="H696" s="152">
        <f aca="true" t="shared" si="118" ref="H696:H737">C696+6</f>
        <v>42512</v>
      </c>
      <c r="I696" s="152">
        <f aca="true" t="shared" si="119" ref="I696:I737">C696+7</f>
        <v>42513</v>
      </c>
      <c r="J696" s="141"/>
      <c r="K696" s="141"/>
      <c r="L696" s="141"/>
      <c r="M696" s="141"/>
      <c r="N696" s="141"/>
    </row>
    <row r="697" spans="1:14" ht="41.25" customHeight="1" hidden="1">
      <c r="A697" s="165" t="s">
        <v>350</v>
      </c>
      <c r="B697" s="148" t="s">
        <v>238</v>
      </c>
      <c r="C697" s="156">
        <v>42513</v>
      </c>
      <c r="D697" s="157">
        <f t="shared" si="116"/>
        <v>42513</v>
      </c>
      <c r="E697" s="157" t="s">
        <v>316</v>
      </c>
      <c r="F697" s="152">
        <f t="shared" si="117"/>
        <v>42515</v>
      </c>
      <c r="G697" s="152">
        <f t="shared" si="113"/>
        <v>42519</v>
      </c>
      <c r="H697" s="152">
        <f t="shared" si="118"/>
        <v>42519</v>
      </c>
      <c r="I697" s="152">
        <f t="shared" si="119"/>
        <v>42520</v>
      </c>
      <c r="J697" s="141"/>
      <c r="K697" s="141"/>
      <c r="L697" s="141"/>
      <c r="M697" s="141"/>
      <c r="N697" s="141"/>
    </row>
    <row r="698" spans="1:14" ht="41.25" customHeight="1" hidden="1">
      <c r="A698" s="165" t="s">
        <v>310</v>
      </c>
      <c r="B698" s="148" t="s">
        <v>360</v>
      </c>
      <c r="C698" s="156">
        <v>42520</v>
      </c>
      <c r="D698" s="157">
        <f t="shared" si="116"/>
        <v>42520</v>
      </c>
      <c r="E698" s="157" t="s">
        <v>316</v>
      </c>
      <c r="F698" s="152">
        <f t="shared" si="117"/>
        <v>42522</v>
      </c>
      <c r="G698" s="152">
        <f t="shared" si="113"/>
        <v>42526</v>
      </c>
      <c r="H698" s="152">
        <f t="shared" si="118"/>
        <v>42526</v>
      </c>
      <c r="I698" s="152">
        <f t="shared" si="119"/>
        <v>42527</v>
      </c>
      <c r="J698" s="141"/>
      <c r="K698" s="141"/>
      <c r="L698" s="141"/>
      <c r="M698" s="141"/>
      <c r="N698" s="141"/>
    </row>
    <row r="699" spans="1:14" ht="41.25" customHeight="1" hidden="1">
      <c r="A699" s="165" t="s">
        <v>350</v>
      </c>
      <c r="B699" s="148" t="s">
        <v>366</v>
      </c>
      <c r="C699" s="156">
        <v>42527</v>
      </c>
      <c r="D699" s="157">
        <f t="shared" si="116"/>
        <v>42527</v>
      </c>
      <c r="E699" s="157" t="s">
        <v>316</v>
      </c>
      <c r="F699" s="152">
        <f t="shared" si="117"/>
        <v>42529</v>
      </c>
      <c r="G699" s="152">
        <f aca="true" t="shared" si="120" ref="G699:G737">C699+6</f>
        <v>42533</v>
      </c>
      <c r="H699" s="152">
        <f t="shared" si="118"/>
        <v>42533</v>
      </c>
      <c r="I699" s="152">
        <f t="shared" si="119"/>
        <v>42534</v>
      </c>
      <c r="J699" s="216">
        <f aca="true" t="shared" si="121" ref="J699:J737">H699+7</f>
        <v>42540</v>
      </c>
      <c r="K699" s="141"/>
      <c r="L699" s="141"/>
      <c r="M699" s="141"/>
      <c r="N699" s="141"/>
    </row>
    <row r="700" spans="1:14" ht="41.25" customHeight="1" hidden="1">
      <c r="A700" s="165" t="s">
        <v>310</v>
      </c>
      <c r="B700" s="148" t="s">
        <v>372</v>
      </c>
      <c r="C700" s="156">
        <v>42534</v>
      </c>
      <c r="D700" s="157">
        <f t="shared" si="116"/>
        <v>42534</v>
      </c>
      <c r="E700" s="157" t="s">
        <v>316</v>
      </c>
      <c r="F700" s="152">
        <f t="shared" si="117"/>
        <v>42536</v>
      </c>
      <c r="G700" s="152">
        <f t="shared" si="120"/>
        <v>42540</v>
      </c>
      <c r="H700" s="152">
        <f t="shared" si="118"/>
        <v>42540</v>
      </c>
      <c r="I700" s="152">
        <f t="shared" si="119"/>
        <v>42541</v>
      </c>
      <c r="J700" s="216">
        <f t="shared" si="121"/>
        <v>42547</v>
      </c>
      <c r="K700" s="141"/>
      <c r="L700" s="141"/>
      <c r="M700" s="141"/>
      <c r="N700" s="141"/>
    </row>
    <row r="701" spans="1:14" ht="41.25" customHeight="1" hidden="1">
      <c r="A701" s="165" t="s">
        <v>350</v>
      </c>
      <c r="B701" s="148" t="s">
        <v>368</v>
      </c>
      <c r="C701" s="156">
        <v>42541</v>
      </c>
      <c r="D701" s="157">
        <f t="shared" si="116"/>
        <v>42541</v>
      </c>
      <c r="E701" s="157" t="s">
        <v>316</v>
      </c>
      <c r="F701" s="152">
        <f t="shared" si="117"/>
        <v>42543</v>
      </c>
      <c r="G701" s="152">
        <f t="shared" si="120"/>
        <v>42547</v>
      </c>
      <c r="H701" s="152">
        <f t="shared" si="118"/>
        <v>42547</v>
      </c>
      <c r="I701" s="152">
        <f t="shared" si="119"/>
        <v>42548</v>
      </c>
      <c r="J701" s="216">
        <f t="shared" si="121"/>
        <v>42554</v>
      </c>
      <c r="K701" s="141"/>
      <c r="L701" s="141"/>
      <c r="M701" s="141"/>
      <c r="N701" s="141"/>
    </row>
    <row r="702" spans="1:14" ht="41.25" customHeight="1" hidden="1">
      <c r="A702" s="174" t="s">
        <v>378</v>
      </c>
      <c r="B702" s="175" t="s">
        <v>228</v>
      </c>
      <c r="C702" s="152">
        <v>42548</v>
      </c>
      <c r="D702" s="176">
        <f t="shared" si="116"/>
        <v>42548</v>
      </c>
      <c r="E702" s="176" t="s">
        <v>316</v>
      </c>
      <c r="F702" s="152">
        <f t="shared" si="117"/>
        <v>42550</v>
      </c>
      <c r="G702" s="152">
        <f t="shared" si="120"/>
        <v>42554</v>
      </c>
      <c r="H702" s="152">
        <f t="shared" si="118"/>
        <v>42554</v>
      </c>
      <c r="I702" s="152">
        <f t="shared" si="119"/>
        <v>42555</v>
      </c>
      <c r="J702" s="216">
        <f t="shared" si="121"/>
        <v>42561</v>
      </c>
      <c r="K702" s="141"/>
      <c r="L702" s="141"/>
      <c r="M702" s="141"/>
      <c r="N702" s="141"/>
    </row>
    <row r="703" spans="1:14" ht="41.25" customHeight="1" hidden="1">
      <c r="A703" s="174" t="s">
        <v>350</v>
      </c>
      <c r="B703" s="175" t="s">
        <v>373</v>
      </c>
      <c r="C703" s="152">
        <v>42555</v>
      </c>
      <c r="D703" s="176">
        <f t="shared" si="116"/>
        <v>42555</v>
      </c>
      <c r="E703" s="176" t="s">
        <v>316</v>
      </c>
      <c r="F703" s="152">
        <f t="shared" si="117"/>
        <v>42557</v>
      </c>
      <c r="G703" s="152">
        <f t="shared" si="120"/>
        <v>42561</v>
      </c>
      <c r="H703" s="152">
        <f t="shared" si="118"/>
        <v>42561</v>
      </c>
      <c r="I703" s="152">
        <f t="shared" si="119"/>
        <v>42562</v>
      </c>
      <c r="J703" s="216">
        <f t="shared" si="121"/>
        <v>42568</v>
      </c>
      <c r="K703" s="141"/>
      <c r="L703" s="141"/>
      <c r="M703" s="141"/>
      <c r="N703" s="141"/>
    </row>
    <row r="704" spans="1:14" ht="41.25" customHeight="1" hidden="1">
      <c r="A704" s="174" t="s">
        <v>378</v>
      </c>
      <c r="B704" s="175" t="s">
        <v>230</v>
      </c>
      <c r="C704" s="152">
        <v>42562</v>
      </c>
      <c r="D704" s="176">
        <f t="shared" si="116"/>
        <v>42562</v>
      </c>
      <c r="E704" s="176" t="s">
        <v>316</v>
      </c>
      <c r="F704" s="152">
        <f t="shared" si="117"/>
        <v>42564</v>
      </c>
      <c r="G704" s="152">
        <f t="shared" si="120"/>
        <v>42568</v>
      </c>
      <c r="H704" s="152">
        <f t="shared" si="118"/>
        <v>42568</v>
      </c>
      <c r="I704" s="152">
        <f t="shared" si="119"/>
        <v>42569</v>
      </c>
      <c r="J704" s="216">
        <f t="shared" si="121"/>
        <v>42575</v>
      </c>
      <c r="K704" s="141"/>
      <c r="L704" s="141"/>
      <c r="M704" s="141"/>
      <c r="N704" s="141"/>
    </row>
    <row r="705" spans="1:14" ht="41.25" customHeight="1" hidden="1">
      <c r="A705" s="174" t="s">
        <v>350</v>
      </c>
      <c r="B705" s="175" t="s">
        <v>375</v>
      </c>
      <c r="C705" s="152">
        <v>42571</v>
      </c>
      <c r="D705" s="176">
        <f t="shared" si="116"/>
        <v>42571</v>
      </c>
      <c r="E705" s="176" t="s">
        <v>316</v>
      </c>
      <c r="F705" s="152">
        <f t="shared" si="117"/>
        <v>42573</v>
      </c>
      <c r="G705" s="152">
        <f t="shared" si="120"/>
        <v>42577</v>
      </c>
      <c r="H705" s="152">
        <f t="shared" si="118"/>
        <v>42577</v>
      </c>
      <c r="I705" s="152">
        <f t="shared" si="119"/>
        <v>42578</v>
      </c>
      <c r="J705" s="216">
        <f t="shared" si="121"/>
        <v>42584</v>
      </c>
      <c r="K705" s="141"/>
      <c r="L705" s="141"/>
      <c r="M705" s="141"/>
      <c r="N705" s="141"/>
    </row>
    <row r="706" spans="1:14" ht="41.25" customHeight="1" hidden="1">
      <c r="A706" s="174" t="s">
        <v>383</v>
      </c>
      <c r="B706" s="175" t="s">
        <v>159</v>
      </c>
      <c r="C706" s="152">
        <v>42576</v>
      </c>
      <c r="D706" s="176">
        <f t="shared" si="116"/>
        <v>42576</v>
      </c>
      <c r="E706" s="176" t="s">
        <v>316</v>
      </c>
      <c r="F706" s="152">
        <f t="shared" si="117"/>
        <v>42578</v>
      </c>
      <c r="G706" s="152">
        <f t="shared" si="120"/>
        <v>42582</v>
      </c>
      <c r="H706" s="152">
        <f t="shared" si="118"/>
        <v>42582</v>
      </c>
      <c r="I706" s="152">
        <f t="shared" si="119"/>
        <v>42583</v>
      </c>
      <c r="J706" s="216">
        <f t="shared" si="121"/>
        <v>42589</v>
      </c>
      <c r="K706" s="141"/>
      <c r="L706" s="141"/>
      <c r="M706" s="141"/>
      <c r="N706" s="141"/>
    </row>
    <row r="707" spans="1:14" ht="41.25" customHeight="1" hidden="1">
      <c r="A707" s="174" t="s">
        <v>350</v>
      </c>
      <c r="B707" s="175" t="s">
        <v>376</v>
      </c>
      <c r="C707" s="152">
        <v>42583</v>
      </c>
      <c r="D707" s="176">
        <f t="shared" si="116"/>
        <v>42583</v>
      </c>
      <c r="E707" s="176" t="s">
        <v>316</v>
      </c>
      <c r="F707" s="152">
        <f t="shared" si="117"/>
        <v>42585</v>
      </c>
      <c r="G707" s="152">
        <f t="shared" si="120"/>
        <v>42589</v>
      </c>
      <c r="H707" s="152">
        <f t="shared" si="118"/>
        <v>42589</v>
      </c>
      <c r="I707" s="152">
        <f t="shared" si="119"/>
        <v>42590</v>
      </c>
      <c r="J707" s="216">
        <f t="shared" si="121"/>
        <v>42596</v>
      </c>
      <c r="K707" s="141"/>
      <c r="L707" s="141"/>
      <c r="M707" s="141"/>
      <c r="N707" s="141"/>
    </row>
    <row r="708" spans="1:14" ht="41.25" customHeight="1" hidden="1">
      <c r="A708" s="174" t="s">
        <v>383</v>
      </c>
      <c r="B708" s="175" t="s">
        <v>161</v>
      </c>
      <c r="C708" s="152">
        <v>42590</v>
      </c>
      <c r="D708" s="176">
        <f t="shared" si="116"/>
        <v>42590</v>
      </c>
      <c r="E708" s="176" t="s">
        <v>316</v>
      </c>
      <c r="F708" s="152">
        <f t="shared" si="117"/>
        <v>42592</v>
      </c>
      <c r="G708" s="152">
        <f t="shared" si="120"/>
        <v>42596</v>
      </c>
      <c r="H708" s="152">
        <f t="shared" si="118"/>
        <v>42596</v>
      </c>
      <c r="I708" s="152">
        <f t="shared" si="119"/>
        <v>42597</v>
      </c>
      <c r="J708" s="216">
        <f t="shared" si="121"/>
        <v>42603</v>
      </c>
      <c r="K708" s="141"/>
      <c r="L708" s="141"/>
      <c r="M708" s="141"/>
      <c r="N708" s="141"/>
    </row>
    <row r="709" spans="1:14" ht="41.25" customHeight="1" hidden="1">
      <c r="A709" s="174" t="s">
        <v>350</v>
      </c>
      <c r="B709" s="175" t="s">
        <v>381</v>
      </c>
      <c r="C709" s="152">
        <v>42597</v>
      </c>
      <c r="D709" s="176">
        <f t="shared" si="116"/>
        <v>42597</v>
      </c>
      <c r="E709" s="176" t="s">
        <v>316</v>
      </c>
      <c r="F709" s="152">
        <f t="shared" si="117"/>
        <v>42599</v>
      </c>
      <c r="G709" s="152">
        <f t="shared" si="120"/>
        <v>42603</v>
      </c>
      <c r="H709" s="152">
        <f t="shared" si="118"/>
        <v>42603</v>
      </c>
      <c r="I709" s="152">
        <f t="shared" si="119"/>
        <v>42604</v>
      </c>
      <c r="J709" s="216">
        <f t="shared" si="121"/>
        <v>42610</v>
      </c>
      <c r="K709" s="141"/>
      <c r="L709" s="141"/>
      <c r="M709" s="141"/>
      <c r="N709" s="141"/>
    </row>
    <row r="710" spans="1:14" ht="41.25" customHeight="1" hidden="1">
      <c r="A710" s="174" t="s">
        <v>383</v>
      </c>
      <c r="B710" s="175" t="s">
        <v>163</v>
      </c>
      <c r="C710" s="152">
        <v>42604</v>
      </c>
      <c r="D710" s="176">
        <f t="shared" si="116"/>
        <v>42604</v>
      </c>
      <c r="E710" s="176" t="s">
        <v>316</v>
      </c>
      <c r="F710" s="152">
        <f t="shared" si="117"/>
        <v>42606</v>
      </c>
      <c r="G710" s="152">
        <f t="shared" si="120"/>
        <v>42610</v>
      </c>
      <c r="H710" s="152">
        <f t="shared" si="118"/>
        <v>42610</v>
      </c>
      <c r="I710" s="152">
        <f t="shared" si="119"/>
        <v>42611</v>
      </c>
      <c r="J710" s="216">
        <f t="shared" si="121"/>
        <v>42617</v>
      </c>
      <c r="K710" s="141"/>
      <c r="L710" s="141"/>
      <c r="M710" s="141"/>
      <c r="N710" s="141"/>
    </row>
    <row r="711" spans="1:14" ht="41.25" customHeight="1" hidden="1">
      <c r="A711" s="174" t="s">
        <v>350</v>
      </c>
      <c r="B711" s="175" t="s">
        <v>382</v>
      </c>
      <c r="C711" s="152">
        <v>42611</v>
      </c>
      <c r="D711" s="176">
        <f t="shared" si="116"/>
        <v>42611</v>
      </c>
      <c r="E711" s="176" t="s">
        <v>316</v>
      </c>
      <c r="F711" s="152">
        <f t="shared" si="117"/>
        <v>42613</v>
      </c>
      <c r="G711" s="152">
        <f t="shared" si="120"/>
        <v>42617</v>
      </c>
      <c r="H711" s="152">
        <f t="shared" si="118"/>
        <v>42617</v>
      </c>
      <c r="I711" s="152">
        <f t="shared" si="119"/>
        <v>42618</v>
      </c>
      <c r="J711" s="216">
        <f t="shared" si="121"/>
        <v>42624</v>
      </c>
      <c r="K711" s="141"/>
      <c r="L711" s="141"/>
      <c r="M711" s="141"/>
      <c r="N711" s="141"/>
    </row>
    <row r="712" spans="1:14" ht="41.25" customHeight="1" hidden="1">
      <c r="A712" s="174" t="s">
        <v>383</v>
      </c>
      <c r="B712" s="175" t="s">
        <v>165</v>
      </c>
      <c r="C712" s="152">
        <v>42618</v>
      </c>
      <c r="D712" s="176">
        <f t="shared" si="116"/>
        <v>42618</v>
      </c>
      <c r="E712" s="176" t="s">
        <v>316</v>
      </c>
      <c r="F712" s="152">
        <f t="shared" si="117"/>
        <v>42620</v>
      </c>
      <c r="G712" s="152">
        <f t="shared" si="120"/>
        <v>42624</v>
      </c>
      <c r="H712" s="152">
        <f t="shared" si="118"/>
        <v>42624</v>
      </c>
      <c r="I712" s="152">
        <f t="shared" si="119"/>
        <v>42625</v>
      </c>
      <c r="J712" s="216">
        <f t="shared" si="121"/>
        <v>42631</v>
      </c>
      <c r="K712" s="141"/>
      <c r="L712" s="141"/>
      <c r="M712" s="141"/>
      <c r="N712" s="141"/>
    </row>
    <row r="713" spans="1:14" ht="41.25" customHeight="1" hidden="1">
      <c r="A713" s="174" t="s">
        <v>350</v>
      </c>
      <c r="B713" s="175" t="s">
        <v>430</v>
      </c>
      <c r="C713" s="152">
        <v>42625</v>
      </c>
      <c r="D713" s="176">
        <f t="shared" si="116"/>
        <v>42625</v>
      </c>
      <c r="E713" s="176" t="s">
        <v>316</v>
      </c>
      <c r="F713" s="152">
        <f t="shared" si="117"/>
        <v>42627</v>
      </c>
      <c r="G713" s="152">
        <f t="shared" si="120"/>
        <v>42631</v>
      </c>
      <c r="H713" s="152">
        <f t="shared" si="118"/>
        <v>42631</v>
      </c>
      <c r="I713" s="152">
        <f t="shared" si="119"/>
        <v>42632</v>
      </c>
      <c r="J713" s="216">
        <f t="shared" si="121"/>
        <v>42638</v>
      </c>
      <c r="K713" s="141"/>
      <c r="L713" s="141"/>
      <c r="M713" s="141"/>
      <c r="N713" s="141"/>
    </row>
    <row r="714" spans="1:14" ht="41.25" customHeight="1" hidden="1">
      <c r="A714" s="174" t="s">
        <v>383</v>
      </c>
      <c r="B714" s="175" t="s">
        <v>167</v>
      </c>
      <c r="C714" s="152">
        <v>42632</v>
      </c>
      <c r="D714" s="176">
        <f t="shared" si="116"/>
        <v>42632</v>
      </c>
      <c r="E714" s="176" t="s">
        <v>316</v>
      </c>
      <c r="F714" s="152">
        <f t="shared" si="117"/>
        <v>42634</v>
      </c>
      <c r="G714" s="152">
        <f t="shared" si="120"/>
        <v>42638</v>
      </c>
      <c r="H714" s="152">
        <f t="shared" si="118"/>
        <v>42638</v>
      </c>
      <c r="I714" s="152">
        <f t="shared" si="119"/>
        <v>42639</v>
      </c>
      <c r="J714" s="216">
        <f t="shared" si="121"/>
        <v>42645</v>
      </c>
      <c r="K714" s="141"/>
      <c r="L714" s="141"/>
      <c r="M714" s="141"/>
      <c r="N714" s="141"/>
    </row>
    <row r="715" spans="1:14" ht="41.25" customHeight="1" hidden="1">
      <c r="A715" s="174" t="s">
        <v>350</v>
      </c>
      <c r="B715" s="175" t="s">
        <v>431</v>
      </c>
      <c r="C715" s="152">
        <v>42640</v>
      </c>
      <c r="D715" s="176">
        <f t="shared" si="116"/>
        <v>42640</v>
      </c>
      <c r="E715" s="176" t="s">
        <v>316</v>
      </c>
      <c r="F715" s="152">
        <f t="shared" si="117"/>
        <v>42642</v>
      </c>
      <c r="G715" s="152">
        <f t="shared" si="120"/>
        <v>42646</v>
      </c>
      <c r="H715" s="152">
        <f t="shared" si="118"/>
        <v>42646</v>
      </c>
      <c r="I715" s="152">
        <f t="shared" si="119"/>
        <v>42647</v>
      </c>
      <c r="J715" s="216">
        <f t="shared" si="121"/>
        <v>42653</v>
      </c>
      <c r="K715" s="141"/>
      <c r="L715" s="141"/>
      <c r="M715" s="141"/>
      <c r="N715" s="141"/>
    </row>
    <row r="716" spans="1:14" ht="41.25" customHeight="1" hidden="1">
      <c r="A716" s="174" t="s">
        <v>383</v>
      </c>
      <c r="B716" s="175" t="s">
        <v>169</v>
      </c>
      <c r="C716" s="152">
        <v>42646</v>
      </c>
      <c r="D716" s="176">
        <f t="shared" si="116"/>
        <v>42646</v>
      </c>
      <c r="E716" s="176" t="s">
        <v>316</v>
      </c>
      <c r="F716" s="152">
        <f t="shared" si="117"/>
        <v>42648</v>
      </c>
      <c r="G716" s="152">
        <f t="shared" si="120"/>
        <v>42652</v>
      </c>
      <c r="H716" s="152">
        <f t="shared" si="118"/>
        <v>42652</v>
      </c>
      <c r="I716" s="152">
        <f t="shared" si="119"/>
        <v>42653</v>
      </c>
      <c r="J716" s="216">
        <f t="shared" si="121"/>
        <v>42659</v>
      </c>
      <c r="K716" s="141"/>
      <c r="L716" s="141"/>
      <c r="M716" s="141"/>
      <c r="N716" s="141"/>
    </row>
    <row r="717" spans="1:14" ht="41.25" customHeight="1" hidden="1">
      <c r="A717" s="174" t="s">
        <v>350</v>
      </c>
      <c r="B717" s="175" t="s">
        <v>439</v>
      </c>
      <c r="C717" s="152">
        <v>42653</v>
      </c>
      <c r="D717" s="176">
        <f t="shared" si="116"/>
        <v>42653</v>
      </c>
      <c r="E717" s="176" t="s">
        <v>316</v>
      </c>
      <c r="F717" s="152">
        <f t="shared" si="117"/>
        <v>42655</v>
      </c>
      <c r="G717" s="152">
        <f t="shared" si="120"/>
        <v>42659</v>
      </c>
      <c r="H717" s="152">
        <f t="shared" si="118"/>
        <v>42659</v>
      </c>
      <c r="I717" s="152">
        <f t="shared" si="119"/>
        <v>42660</v>
      </c>
      <c r="J717" s="216">
        <f t="shared" si="121"/>
        <v>42666</v>
      </c>
      <c r="K717" s="141"/>
      <c r="L717" s="141"/>
      <c r="M717" s="141"/>
      <c r="N717" s="141"/>
    </row>
    <row r="718" spans="1:14" ht="41.25" customHeight="1" hidden="1">
      <c r="A718" s="174" t="s">
        <v>383</v>
      </c>
      <c r="B718" s="175" t="s">
        <v>171</v>
      </c>
      <c r="C718" s="152">
        <v>42660</v>
      </c>
      <c r="D718" s="176">
        <f t="shared" si="116"/>
        <v>42660</v>
      </c>
      <c r="E718" s="176" t="s">
        <v>316</v>
      </c>
      <c r="F718" s="152">
        <f t="shared" si="117"/>
        <v>42662</v>
      </c>
      <c r="G718" s="152">
        <f t="shared" si="120"/>
        <v>42666</v>
      </c>
      <c r="H718" s="152">
        <f t="shared" si="118"/>
        <v>42666</v>
      </c>
      <c r="I718" s="152">
        <f t="shared" si="119"/>
        <v>42667</v>
      </c>
      <c r="J718" s="216">
        <f t="shared" si="121"/>
        <v>42673</v>
      </c>
      <c r="K718" s="141"/>
      <c r="L718" s="141"/>
      <c r="M718" s="141"/>
      <c r="N718" s="141"/>
    </row>
    <row r="719" spans="1:14" ht="41.25" customHeight="1" hidden="1">
      <c r="A719" s="174" t="s">
        <v>350</v>
      </c>
      <c r="B719" s="175" t="s">
        <v>440</v>
      </c>
      <c r="C719" s="152">
        <v>42668</v>
      </c>
      <c r="D719" s="176">
        <f t="shared" si="116"/>
        <v>42668</v>
      </c>
      <c r="E719" s="176" t="s">
        <v>316</v>
      </c>
      <c r="F719" s="152">
        <f t="shared" si="117"/>
        <v>42670</v>
      </c>
      <c r="G719" s="152">
        <f t="shared" si="120"/>
        <v>42674</v>
      </c>
      <c r="H719" s="152">
        <f t="shared" si="118"/>
        <v>42674</v>
      </c>
      <c r="I719" s="152">
        <f t="shared" si="119"/>
        <v>42675</v>
      </c>
      <c r="J719" s="216">
        <f t="shared" si="121"/>
        <v>42681</v>
      </c>
      <c r="K719" s="141"/>
      <c r="L719" s="141"/>
      <c r="M719" s="141"/>
      <c r="N719" s="141"/>
    </row>
    <row r="720" spans="1:14" ht="41.25" customHeight="1" hidden="1">
      <c r="A720" s="174" t="s">
        <v>383</v>
      </c>
      <c r="B720" s="175" t="s">
        <v>173</v>
      </c>
      <c r="C720" s="152">
        <v>42674</v>
      </c>
      <c r="D720" s="176">
        <f t="shared" si="116"/>
        <v>42674</v>
      </c>
      <c r="E720" s="176" t="s">
        <v>316</v>
      </c>
      <c r="F720" s="152">
        <f t="shared" si="117"/>
        <v>42676</v>
      </c>
      <c r="G720" s="152">
        <f t="shared" si="120"/>
        <v>42680</v>
      </c>
      <c r="H720" s="152">
        <f t="shared" si="118"/>
        <v>42680</v>
      </c>
      <c r="I720" s="152">
        <f t="shared" si="119"/>
        <v>42681</v>
      </c>
      <c r="J720" s="216">
        <f t="shared" si="121"/>
        <v>42687</v>
      </c>
      <c r="K720" s="141"/>
      <c r="L720" s="141"/>
      <c r="M720" s="141"/>
      <c r="N720" s="141"/>
    </row>
    <row r="721" spans="1:14" ht="33.75" customHeight="1" hidden="1">
      <c r="A721" s="174" t="s">
        <v>350</v>
      </c>
      <c r="B721" s="175" t="s">
        <v>452</v>
      </c>
      <c r="C721" s="152">
        <v>42682</v>
      </c>
      <c r="D721" s="176">
        <f t="shared" si="116"/>
        <v>42682</v>
      </c>
      <c r="E721" s="176" t="s">
        <v>316</v>
      </c>
      <c r="F721" s="152">
        <f t="shared" si="117"/>
        <v>42684</v>
      </c>
      <c r="G721" s="152">
        <f t="shared" si="120"/>
        <v>42688</v>
      </c>
      <c r="H721" s="152">
        <f t="shared" si="118"/>
        <v>42688</v>
      </c>
      <c r="I721" s="152">
        <f t="shared" si="119"/>
        <v>42689</v>
      </c>
      <c r="J721" s="216">
        <f t="shared" si="121"/>
        <v>42695</v>
      </c>
      <c r="K721" s="141"/>
      <c r="L721" s="141"/>
      <c r="M721" s="141"/>
      <c r="N721" s="141"/>
    </row>
    <row r="722" spans="1:14" ht="33.75" customHeight="1" hidden="1">
      <c r="A722" s="174" t="s">
        <v>303</v>
      </c>
      <c r="B722" s="175" t="s">
        <v>79</v>
      </c>
      <c r="C722" s="152">
        <v>42688</v>
      </c>
      <c r="D722" s="176">
        <f t="shared" si="116"/>
        <v>42688</v>
      </c>
      <c r="E722" s="176" t="s">
        <v>316</v>
      </c>
      <c r="F722" s="152">
        <f t="shared" si="117"/>
        <v>42690</v>
      </c>
      <c r="G722" s="152">
        <f t="shared" si="120"/>
        <v>42694</v>
      </c>
      <c r="H722" s="152">
        <f t="shared" si="118"/>
        <v>42694</v>
      </c>
      <c r="I722" s="152">
        <f t="shared" si="119"/>
        <v>42695</v>
      </c>
      <c r="J722" s="216">
        <f t="shared" si="121"/>
        <v>42701</v>
      </c>
      <c r="K722" s="141"/>
      <c r="L722" s="141"/>
      <c r="M722" s="141"/>
      <c r="N722" s="141"/>
    </row>
    <row r="723" spans="1:14" ht="33.75" customHeight="1" hidden="1">
      <c r="A723" s="174" t="s">
        <v>350</v>
      </c>
      <c r="B723" s="175" t="s">
        <v>453</v>
      </c>
      <c r="C723" s="152">
        <v>42695</v>
      </c>
      <c r="D723" s="176">
        <f t="shared" si="116"/>
        <v>42695</v>
      </c>
      <c r="E723" s="176" t="s">
        <v>316</v>
      </c>
      <c r="F723" s="152">
        <f t="shared" si="117"/>
        <v>42697</v>
      </c>
      <c r="G723" s="152">
        <f t="shared" si="120"/>
        <v>42701</v>
      </c>
      <c r="H723" s="152">
        <f t="shared" si="118"/>
        <v>42701</v>
      </c>
      <c r="I723" s="152">
        <f t="shared" si="119"/>
        <v>42702</v>
      </c>
      <c r="J723" s="216">
        <f t="shared" si="121"/>
        <v>42708</v>
      </c>
      <c r="K723" s="141"/>
      <c r="L723" s="141"/>
      <c r="M723" s="141"/>
      <c r="N723" s="141"/>
    </row>
    <row r="724" spans="1:14" ht="33.75" customHeight="1" hidden="1">
      <c r="A724" s="174" t="s">
        <v>303</v>
      </c>
      <c r="B724" s="175" t="s">
        <v>7</v>
      </c>
      <c r="C724" s="152">
        <v>42702</v>
      </c>
      <c r="D724" s="176">
        <f t="shared" si="116"/>
        <v>42702</v>
      </c>
      <c r="E724" s="176" t="s">
        <v>316</v>
      </c>
      <c r="F724" s="152">
        <f t="shared" si="117"/>
        <v>42704</v>
      </c>
      <c r="G724" s="152">
        <f t="shared" si="120"/>
        <v>42708</v>
      </c>
      <c r="H724" s="152">
        <f t="shared" si="118"/>
        <v>42708</v>
      </c>
      <c r="I724" s="181">
        <f t="shared" si="119"/>
        <v>42709</v>
      </c>
      <c r="J724" s="216">
        <f t="shared" si="121"/>
        <v>42715</v>
      </c>
      <c r="K724" s="225" t="s">
        <v>462</v>
      </c>
      <c r="L724" s="141"/>
      <c r="M724" s="141"/>
      <c r="N724" s="141"/>
    </row>
    <row r="725" spans="1:14" ht="33.75" customHeight="1" hidden="1">
      <c r="A725" s="174" t="s">
        <v>293</v>
      </c>
      <c r="B725" s="175" t="s">
        <v>7</v>
      </c>
      <c r="C725" s="152">
        <v>42710</v>
      </c>
      <c r="D725" s="176">
        <f t="shared" si="116"/>
        <v>42710</v>
      </c>
      <c r="E725" s="176" t="s">
        <v>316</v>
      </c>
      <c r="F725" s="152">
        <f t="shared" si="117"/>
        <v>42712</v>
      </c>
      <c r="G725" s="152">
        <f t="shared" si="120"/>
        <v>42716</v>
      </c>
      <c r="H725" s="152">
        <f t="shared" si="118"/>
        <v>42716</v>
      </c>
      <c r="I725" s="152">
        <f t="shared" si="119"/>
        <v>42717</v>
      </c>
      <c r="J725" s="216">
        <f t="shared" si="121"/>
        <v>42723</v>
      </c>
      <c r="K725" s="141"/>
      <c r="L725" s="141"/>
      <c r="M725" s="141"/>
      <c r="N725" s="141"/>
    </row>
    <row r="726" spans="1:14" ht="33.75" customHeight="1" hidden="1">
      <c r="A726" s="174" t="s">
        <v>383</v>
      </c>
      <c r="B726" s="175" t="s">
        <v>179</v>
      </c>
      <c r="C726" s="152">
        <v>42716</v>
      </c>
      <c r="D726" s="176">
        <f t="shared" si="116"/>
        <v>42716</v>
      </c>
      <c r="E726" s="176" t="s">
        <v>316</v>
      </c>
      <c r="F726" s="152">
        <f t="shared" si="117"/>
        <v>42718</v>
      </c>
      <c r="G726" s="152">
        <f t="shared" si="120"/>
        <v>42722</v>
      </c>
      <c r="H726" s="152">
        <f t="shared" si="118"/>
        <v>42722</v>
      </c>
      <c r="I726" s="152">
        <f t="shared" si="119"/>
        <v>42723</v>
      </c>
      <c r="J726" s="216">
        <f t="shared" si="121"/>
        <v>42729</v>
      </c>
      <c r="K726" s="141"/>
      <c r="L726" s="141"/>
      <c r="M726" s="141"/>
      <c r="N726" s="141"/>
    </row>
    <row r="727" spans="1:14" ht="33.75" customHeight="1" hidden="1">
      <c r="A727" s="174" t="s">
        <v>293</v>
      </c>
      <c r="B727" s="175" t="s">
        <v>8</v>
      </c>
      <c r="C727" s="152">
        <v>42724</v>
      </c>
      <c r="D727" s="176">
        <f t="shared" si="116"/>
        <v>42724</v>
      </c>
      <c r="E727" s="176" t="s">
        <v>316</v>
      </c>
      <c r="F727" s="152">
        <f t="shared" si="117"/>
        <v>42726</v>
      </c>
      <c r="G727" s="152">
        <f t="shared" si="120"/>
        <v>42730</v>
      </c>
      <c r="H727" s="152">
        <f t="shared" si="118"/>
        <v>42730</v>
      </c>
      <c r="I727" s="152">
        <f t="shared" si="119"/>
        <v>42731</v>
      </c>
      <c r="J727" s="216">
        <f t="shared" si="121"/>
        <v>42737</v>
      </c>
      <c r="K727" s="141"/>
      <c r="L727" s="141"/>
      <c r="M727" s="141"/>
      <c r="N727" s="141"/>
    </row>
    <row r="728" spans="1:14" ht="33.75" customHeight="1" hidden="1">
      <c r="A728" s="174" t="s">
        <v>383</v>
      </c>
      <c r="B728" s="175" t="s">
        <v>181</v>
      </c>
      <c r="C728" s="152">
        <v>42730</v>
      </c>
      <c r="D728" s="176">
        <f t="shared" si="116"/>
        <v>42730</v>
      </c>
      <c r="E728" s="176" t="s">
        <v>316</v>
      </c>
      <c r="F728" s="152">
        <f t="shared" si="117"/>
        <v>42732</v>
      </c>
      <c r="G728" s="152">
        <f t="shared" si="120"/>
        <v>42736</v>
      </c>
      <c r="H728" s="152">
        <f t="shared" si="118"/>
        <v>42736</v>
      </c>
      <c r="I728" s="152">
        <f t="shared" si="119"/>
        <v>42737</v>
      </c>
      <c r="J728" s="216">
        <f t="shared" si="121"/>
        <v>42743</v>
      </c>
      <c r="K728" s="141"/>
      <c r="L728" s="141"/>
      <c r="M728" s="141"/>
      <c r="N728" s="141"/>
    </row>
    <row r="729" spans="1:14" ht="33.75" customHeight="1" hidden="1">
      <c r="A729" s="174" t="s">
        <v>350</v>
      </c>
      <c r="B729" s="175" t="s">
        <v>468</v>
      </c>
      <c r="C729" s="152">
        <v>42738</v>
      </c>
      <c r="D729" s="176">
        <f t="shared" si="116"/>
        <v>42738</v>
      </c>
      <c r="E729" s="176" t="s">
        <v>316</v>
      </c>
      <c r="F729" s="152">
        <f t="shared" si="117"/>
        <v>42740</v>
      </c>
      <c r="G729" s="152">
        <f t="shared" si="120"/>
        <v>42744</v>
      </c>
      <c r="H729" s="152">
        <f t="shared" si="118"/>
        <v>42744</v>
      </c>
      <c r="I729" s="152">
        <f t="shared" si="119"/>
        <v>42745</v>
      </c>
      <c r="J729" s="216">
        <f t="shared" si="121"/>
        <v>42751</v>
      </c>
      <c r="K729" s="141"/>
      <c r="L729" s="141"/>
      <c r="M729" s="141"/>
      <c r="N729" s="141"/>
    </row>
    <row r="730" spans="1:14" ht="33.75" customHeight="1" hidden="1">
      <c r="A730" s="174" t="s">
        <v>383</v>
      </c>
      <c r="B730" s="175" t="s">
        <v>183</v>
      </c>
      <c r="C730" s="152">
        <v>42744</v>
      </c>
      <c r="D730" s="176">
        <f t="shared" si="116"/>
        <v>42744</v>
      </c>
      <c r="E730" s="176" t="s">
        <v>316</v>
      </c>
      <c r="F730" s="152">
        <f t="shared" si="117"/>
        <v>42746</v>
      </c>
      <c r="G730" s="152">
        <f t="shared" si="120"/>
        <v>42750</v>
      </c>
      <c r="H730" s="152">
        <f t="shared" si="118"/>
        <v>42750</v>
      </c>
      <c r="I730" s="152">
        <f t="shared" si="119"/>
        <v>42751</v>
      </c>
      <c r="J730" s="216">
        <f t="shared" si="121"/>
        <v>42757</v>
      </c>
      <c r="K730" s="141"/>
      <c r="L730" s="141"/>
      <c r="M730" s="141"/>
      <c r="N730" s="141"/>
    </row>
    <row r="731" spans="1:14" ht="33.75" customHeight="1">
      <c r="A731" s="174" t="s">
        <v>350</v>
      </c>
      <c r="B731" s="175" t="s">
        <v>469</v>
      </c>
      <c r="C731" s="152">
        <v>42751</v>
      </c>
      <c r="D731" s="176">
        <f t="shared" si="116"/>
        <v>42751</v>
      </c>
      <c r="E731" s="176" t="s">
        <v>316</v>
      </c>
      <c r="F731" s="152">
        <f t="shared" si="117"/>
        <v>42753</v>
      </c>
      <c r="G731" s="152">
        <f t="shared" si="120"/>
        <v>42757</v>
      </c>
      <c r="H731" s="152">
        <f t="shared" si="118"/>
        <v>42757</v>
      </c>
      <c r="I731" s="152">
        <f t="shared" si="119"/>
        <v>42758</v>
      </c>
      <c r="J731" s="216">
        <f t="shared" si="121"/>
        <v>42764</v>
      </c>
      <c r="K731" s="141"/>
      <c r="L731" s="141"/>
      <c r="M731" s="141"/>
      <c r="N731" s="141"/>
    </row>
    <row r="732" spans="1:14" ht="33.75" customHeight="1">
      <c r="A732" s="174" t="s">
        <v>383</v>
      </c>
      <c r="B732" s="175" t="s">
        <v>185</v>
      </c>
      <c r="C732" s="152">
        <v>42758</v>
      </c>
      <c r="D732" s="176">
        <f t="shared" si="116"/>
        <v>42758</v>
      </c>
      <c r="E732" s="176" t="s">
        <v>316</v>
      </c>
      <c r="F732" s="152">
        <f t="shared" si="117"/>
        <v>42760</v>
      </c>
      <c r="G732" s="152">
        <f t="shared" si="120"/>
        <v>42764</v>
      </c>
      <c r="H732" s="152">
        <f t="shared" si="118"/>
        <v>42764</v>
      </c>
      <c r="I732" s="152">
        <f t="shared" si="119"/>
        <v>42765</v>
      </c>
      <c r="J732" s="216">
        <f t="shared" si="121"/>
        <v>42771</v>
      </c>
      <c r="K732" s="141"/>
      <c r="L732" s="141"/>
      <c r="M732" s="141"/>
      <c r="N732" s="141"/>
    </row>
    <row r="733" spans="1:14" ht="33.75" customHeight="1">
      <c r="A733" s="174" t="s">
        <v>350</v>
      </c>
      <c r="B733" s="175" t="s">
        <v>485</v>
      </c>
      <c r="C733" s="152">
        <v>42765</v>
      </c>
      <c r="D733" s="176">
        <f t="shared" si="116"/>
        <v>42765</v>
      </c>
      <c r="E733" s="176" t="s">
        <v>316</v>
      </c>
      <c r="F733" s="152">
        <f t="shared" si="117"/>
        <v>42767</v>
      </c>
      <c r="G733" s="152">
        <f t="shared" si="120"/>
        <v>42771</v>
      </c>
      <c r="H733" s="152">
        <f t="shared" si="118"/>
        <v>42771</v>
      </c>
      <c r="I733" s="152">
        <f t="shared" si="119"/>
        <v>42772</v>
      </c>
      <c r="J733" s="216">
        <f t="shared" si="121"/>
        <v>42778</v>
      </c>
      <c r="K733" s="141"/>
      <c r="L733" s="141"/>
      <c r="M733" s="141"/>
      <c r="N733" s="141"/>
    </row>
    <row r="734" spans="1:14" ht="33.75" customHeight="1">
      <c r="A734" s="174" t="s">
        <v>383</v>
      </c>
      <c r="B734" s="175" t="s">
        <v>187</v>
      </c>
      <c r="C734" s="152">
        <v>42772</v>
      </c>
      <c r="D734" s="176">
        <f t="shared" si="116"/>
        <v>42772</v>
      </c>
      <c r="E734" s="176" t="s">
        <v>316</v>
      </c>
      <c r="F734" s="152">
        <f t="shared" si="117"/>
        <v>42774</v>
      </c>
      <c r="G734" s="152">
        <f t="shared" si="120"/>
        <v>42778</v>
      </c>
      <c r="H734" s="152">
        <f t="shared" si="118"/>
        <v>42778</v>
      </c>
      <c r="I734" s="152">
        <f t="shared" si="119"/>
        <v>42779</v>
      </c>
      <c r="J734" s="216">
        <f t="shared" si="121"/>
        <v>42785</v>
      </c>
      <c r="K734" s="141"/>
      <c r="L734" s="141"/>
      <c r="M734" s="141"/>
      <c r="N734" s="141"/>
    </row>
    <row r="735" spans="1:14" ht="33.75" customHeight="1">
      <c r="A735" s="174" t="s">
        <v>350</v>
      </c>
      <c r="B735" s="175" t="s">
        <v>493</v>
      </c>
      <c r="C735" s="152">
        <v>42779</v>
      </c>
      <c r="D735" s="176">
        <f t="shared" si="116"/>
        <v>42779</v>
      </c>
      <c r="E735" s="176" t="s">
        <v>316</v>
      </c>
      <c r="F735" s="152">
        <f t="shared" si="117"/>
        <v>42781</v>
      </c>
      <c r="G735" s="152">
        <f t="shared" si="120"/>
        <v>42785</v>
      </c>
      <c r="H735" s="152">
        <f t="shared" si="118"/>
        <v>42785</v>
      </c>
      <c r="I735" s="152">
        <f t="shared" si="119"/>
        <v>42786</v>
      </c>
      <c r="J735" s="216">
        <f t="shared" si="121"/>
        <v>42792</v>
      </c>
      <c r="K735" s="141"/>
      <c r="L735" s="141"/>
      <c r="M735" s="141"/>
      <c r="N735" s="141"/>
    </row>
    <row r="736" spans="1:14" ht="33.75" customHeight="1">
      <c r="A736" s="174" t="s">
        <v>383</v>
      </c>
      <c r="B736" s="175" t="s">
        <v>189</v>
      </c>
      <c r="C736" s="152">
        <v>42786</v>
      </c>
      <c r="D736" s="176">
        <f t="shared" si="116"/>
        <v>42786</v>
      </c>
      <c r="E736" s="176" t="s">
        <v>316</v>
      </c>
      <c r="F736" s="152">
        <f t="shared" si="117"/>
        <v>42788</v>
      </c>
      <c r="G736" s="152">
        <f t="shared" si="120"/>
        <v>42792</v>
      </c>
      <c r="H736" s="152">
        <f t="shared" si="118"/>
        <v>42792</v>
      </c>
      <c r="I736" s="152">
        <f t="shared" si="119"/>
        <v>42793</v>
      </c>
      <c r="J736" s="216">
        <f t="shared" si="121"/>
        <v>42799</v>
      </c>
      <c r="K736" s="141"/>
      <c r="L736" s="141"/>
      <c r="M736" s="141"/>
      <c r="N736" s="141"/>
    </row>
    <row r="737" spans="1:14" ht="33.75" customHeight="1">
      <c r="A737" s="174" t="s">
        <v>350</v>
      </c>
      <c r="B737" s="175" t="s">
        <v>494</v>
      </c>
      <c r="C737" s="152">
        <v>42793</v>
      </c>
      <c r="D737" s="176">
        <f t="shared" si="116"/>
        <v>42793</v>
      </c>
      <c r="E737" s="176" t="s">
        <v>316</v>
      </c>
      <c r="F737" s="152">
        <f t="shared" si="117"/>
        <v>42795</v>
      </c>
      <c r="G737" s="152">
        <f t="shared" si="120"/>
        <v>42799</v>
      </c>
      <c r="H737" s="152">
        <f t="shared" si="118"/>
        <v>42799</v>
      </c>
      <c r="I737" s="152">
        <f t="shared" si="119"/>
        <v>42800</v>
      </c>
      <c r="J737" s="216">
        <f t="shared" si="121"/>
        <v>42806</v>
      </c>
      <c r="K737" s="141"/>
      <c r="L737" s="141"/>
      <c r="M737" s="141"/>
      <c r="N737" s="141"/>
    </row>
    <row r="738" spans="1:14" s="131" customFormat="1" ht="25.5" customHeight="1">
      <c r="A738" s="183" t="s">
        <v>240</v>
      </c>
      <c r="B738" s="184"/>
      <c r="C738" s="184"/>
      <c r="D738" s="184"/>
      <c r="E738" s="184"/>
      <c r="F738" s="185">
        <f>F571-C571</f>
        <v>2</v>
      </c>
      <c r="G738" s="185">
        <f>G571-C571</f>
        <v>6</v>
      </c>
      <c r="H738" s="185">
        <v>6</v>
      </c>
      <c r="I738" s="185">
        <v>7</v>
      </c>
      <c r="J738" s="187">
        <v>13</v>
      </c>
      <c r="K738" s="187"/>
      <c r="L738" s="187"/>
      <c r="M738" s="187"/>
      <c r="N738" s="187"/>
    </row>
    <row r="739" spans="1:14" s="131" customFormat="1" ht="25.5" customHeight="1">
      <c r="A739" s="188" t="s">
        <v>241</v>
      </c>
      <c r="B739" s="189" t="s">
        <v>361</v>
      </c>
      <c r="C739" s="190"/>
      <c r="D739" s="190"/>
      <c r="E739" s="190"/>
      <c r="F739" s="191"/>
      <c r="G739" s="191"/>
      <c r="H739" s="191"/>
      <c r="I739" s="191"/>
      <c r="J739" s="187"/>
      <c r="K739" s="187"/>
      <c r="L739" s="187"/>
      <c r="M739" s="187"/>
      <c r="N739" s="187"/>
    </row>
    <row r="740" spans="1:14" s="131" customFormat="1" ht="25.5" customHeight="1">
      <c r="A740" s="192" t="s">
        <v>396</v>
      </c>
      <c r="B740" s="189"/>
      <c r="C740" s="190"/>
      <c r="D740" s="190"/>
      <c r="E740" s="190"/>
      <c r="F740" s="191"/>
      <c r="G740" s="191"/>
      <c r="H740" s="191"/>
      <c r="I740" s="191"/>
      <c r="J740" s="187"/>
      <c r="K740" s="187"/>
      <c r="L740" s="187"/>
      <c r="M740" s="187"/>
      <c r="N740" s="187"/>
    </row>
    <row r="741" spans="1:14" s="131" customFormat="1" ht="25.5" customHeight="1">
      <c r="A741" s="193" t="s">
        <v>397</v>
      </c>
      <c r="B741" s="189"/>
      <c r="C741" s="190"/>
      <c r="D741" s="193" t="s">
        <v>398</v>
      </c>
      <c r="E741" s="190"/>
      <c r="F741" s="191"/>
      <c r="G741" s="191"/>
      <c r="H741" s="193" t="s">
        <v>399</v>
      </c>
      <c r="I741" s="191"/>
      <c r="J741" s="187"/>
      <c r="K741" s="187"/>
      <c r="L741" s="187"/>
      <c r="M741" s="187"/>
      <c r="N741" s="187"/>
    </row>
    <row r="742" spans="1:14" s="131" customFormat="1" ht="25.5" customHeight="1">
      <c r="A742" s="193" t="s">
        <v>400</v>
      </c>
      <c r="B742" s="189"/>
      <c r="C742" s="190"/>
      <c r="D742" s="193" t="s">
        <v>401</v>
      </c>
      <c r="E742" s="190"/>
      <c r="F742" s="191"/>
      <c r="G742" s="191"/>
      <c r="H742" s="193" t="s">
        <v>402</v>
      </c>
      <c r="I742" s="191"/>
      <c r="J742" s="187"/>
      <c r="K742" s="187"/>
      <c r="L742" s="187"/>
      <c r="M742" s="187"/>
      <c r="N742" s="187"/>
    </row>
    <row r="743" spans="1:14" s="131" customFormat="1" ht="25.5" customHeight="1">
      <c r="A743" s="193" t="s">
        <v>403</v>
      </c>
      <c r="B743" s="189"/>
      <c r="C743" s="190"/>
      <c r="D743" s="193" t="s">
        <v>404</v>
      </c>
      <c r="E743" s="190"/>
      <c r="F743" s="191"/>
      <c r="G743" s="191"/>
      <c r="H743" s="193" t="s">
        <v>405</v>
      </c>
      <c r="I743" s="191"/>
      <c r="J743" s="187"/>
      <c r="K743" s="187"/>
      <c r="L743" s="187"/>
      <c r="M743" s="187"/>
      <c r="N743" s="187"/>
    </row>
    <row r="744" spans="1:14" s="131" customFormat="1" ht="25.5" customHeight="1">
      <c r="A744" s="193" t="s">
        <v>406</v>
      </c>
      <c r="B744" s="189"/>
      <c r="C744" s="190"/>
      <c r="D744" s="193" t="s">
        <v>407</v>
      </c>
      <c r="E744" s="190"/>
      <c r="F744" s="191"/>
      <c r="G744" s="191"/>
      <c r="H744" s="193" t="s">
        <v>408</v>
      </c>
      <c r="I744" s="191"/>
      <c r="J744" s="187"/>
      <c r="K744" s="187"/>
      <c r="L744" s="187"/>
      <c r="M744" s="187"/>
      <c r="N744" s="187"/>
    </row>
    <row r="745" spans="1:14" s="131" customFormat="1" ht="25.5" customHeight="1">
      <c r="A745" s="193" t="s">
        <v>409</v>
      </c>
      <c r="B745" s="189"/>
      <c r="C745" s="190"/>
      <c r="D745" s="193" t="s">
        <v>410</v>
      </c>
      <c r="E745" s="190"/>
      <c r="F745" s="191"/>
      <c r="G745" s="191"/>
      <c r="H745" s="193" t="s">
        <v>411</v>
      </c>
      <c r="I745" s="191"/>
      <c r="J745" s="187"/>
      <c r="K745" s="187"/>
      <c r="L745" s="187"/>
      <c r="M745" s="187"/>
      <c r="N745" s="187"/>
    </row>
    <row r="746" spans="1:14" s="131" customFormat="1" ht="25.5" customHeight="1">
      <c r="A746" s="193" t="s">
        <v>412</v>
      </c>
      <c r="B746" s="189"/>
      <c r="C746" s="190"/>
      <c r="D746" s="193" t="s">
        <v>413</v>
      </c>
      <c r="E746" s="190"/>
      <c r="F746" s="191"/>
      <c r="G746" s="191"/>
      <c r="H746" s="193" t="s">
        <v>414</v>
      </c>
      <c r="I746" s="191"/>
      <c r="J746" s="187"/>
      <c r="K746" s="187"/>
      <c r="L746" s="187"/>
      <c r="M746" s="187"/>
      <c r="N746" s="187"/>
    </row>
    <row r="747" spans="1:14" s="131" customFormat="1" ht="25.5" customHeight="1">
      <c r="A747" s="193" t="s">
        <v>415</v>
      </c>
      <c r="B747" s="189"/>
      <c r="C747" s="190"/>
      <c r="D747" s="193" t="s">
        <v>416</v>
      </c>
      <c r="E747" s="190"/>
      <c r="F747" s="191"/>
      <c r="G747" s="191"/>
      <c r="H747" s="193" t="s">
        <v>417</v>
      </c>
      <c r="I747" s="191"/>
      <c r="J747" s="187"/>
      <c r="K747" s="187"/>
      <c r="L747" s="187"/>
      <c r="M747" s="187"/>
      <c r="N747" s="187"/>
    </row>
    <row r="748" spans="1:14" s="131" customFormat="1" ht="25.5" customHeight="1">
      <c r="A748" s="193" t="s">
        <v>418</v>
      </c>
      <c r="B748" s="189"/>
      <c r="C748" s="190"/>
      <c r="D748" s="193" t="s">
        <v>419</v>
      </c>
      <c r="E748" s="190"/>
      <c r="F748" s="191"/>
      <c r="G748" s="191"/>
      <c r="H748" s="193" t="s">
        <v>434</v>
      </c>
      <c r="I748" s="191"/>
      <c r="J748" s="187"/>
      <c r="K748" s="187"/>
      <c r="L748" s="187"/>
      <c r="M748" s="187"/>
      <c r="N748" s="187"/>
    </row>
    <row r="749" spans="1:14" s="131" customFormat="1" ht="25.5" customHeight="1">
      <c r="A749" s="193" t="s">
        <v>447</v>
      </c>
      <c r="B749" s="189"/>
      <c r="C749" s="190"/>
      <c r="D749" s="193" t="s">
        <v>448</v>
      </c>
      <c r="E749" s="190"/>
      <c r="F749" s="191"/>
      <c r="G749" s="191"/>
      <c r="H749" s="193" t="s">
        <v>449</v>
      </c>
      <c r="I749" s="191"/>
      <c r="J749" s="187"/>
      <c r="K749" s="187"/>
      <c r="L749" s="187"/>
      <c r="M749" s="187"/>
      <c r="N749" s="187"/>
    </row>
    <row r="750" spans="1:14" s="131" customFormat="1" ht="25.5" customHeight="1">
      <c r="A750" s="193" t="s">
        <v>450</v>
      </c>
      <c r="B750" s="189"/>
      <c r="C750" s="190"/>
      <c r="D750" s="193" t="s">
        <v>451</v>
      </c>
      <c r="E750" s="190"/>
      <c r="F750" s="191"/>
      <c r="G750" s="191"/>
      <c r="H750" s="193"/>
      <c r="I750" s="191"/>
      <c r="J750" s="187"/>
      <c r="K750" s="187"/>
      <c r="L750" s="187"/>
      <c r="M750" s="187"/>
      <c r="N750" s="187"/>
    </row>
    <row r="751" spans="1:15" s="220" customFormat="1" ht="25.5" customHeight="1">
      <c r="A751" s="110" t="s">
        <v>19</v>
      </c>
      <c r="B751" s="111"/>
      <c r="C751" s="111"/>
      <c r="D751" s="111"/>
      <c r="E751" s="111"/>
      <c r="F751" s="111"/>
      <c r="G751" s="217"/>
      <c r="H751" s="217"/>
      <c r="I751" s="217"/>
      <c r="J751" s="217"/>
      <c r="K751" s="218"/>
      <c r="L751" s="218"/>
      <c r="M751" s="219"/>
      <c r="N751" s="219"/>
      <c r="O751" s="219"/>
    </row>
    <row r="752" spans="1:14" s="221" customFormat="1" ht="25.5" customHeight="1">
      <c r="A752" s="111" t="s">
        <v>362</v>
      </c>
      <c r="B752" s="111" t="s">
        <v>20</v>
      </c>
      <c r="C752" s="111"/>
      <c r="D752" s="111"/>
      <c r="E752" s="111"/>
      <c r="F752" s="111"/>
      <c r="G752" s="112"/>
      <c r="J752" s="220"/>
      <c r="M752" s="113"/>
      <c r="N752" s="220"/>
    </row>
    <row r="753" spans="1:14" s="221" customFormat="1" ht="25.5" customHeight="1">
      <c r="A753" s="114" t="s">
        <v>363</v>
      </c>
      <c r="B753" s="111"/>
      <c r="C753" s="111"/>
      <c r="D753" s="111"/>
      <c r="E753" s="111"/>
      <c r="F753" s="111"/>
      <c r="G753" s="114"/>
      <c r="J753" s="222"/>
      <c r="N753" s="222"/>
    </row>
    <row r="754" spans="1:14" s="221" customFormat="1" ht="25.5" customHeight="1">
      <c r="A754" s="114"/>
      <c r="B754" s="111"/>
      <c r="C754" s="111"/>
      <c r="D754" s="111"/>
      <c r="E754" s="111"/>
      <c r="F754" s="111"/>
      <c r="G754" s="114"/>
      <c r="H754" s="115"/>
      <c r="J754" s="222"/>
      <c r="N754" s="222"/>
    </row>
    <row r="755" spans="1:14" s="221" customFormat="1" ht="25.5" customHeight="1">
      <c r="A755" s="116"/>
      <c r="B755" s="117"/>
      <c r="C755" s="117"/>
      <c r="F755" s="116"/>
      <c r="J755" s="117"/>
      <c r="N755" s="222"/>
    </row>
    <row r="756" spans="1:14" s="221" customFormat="1" ht="25.5" customHeight="1">
      <c r="A756" s="123"/>
      <c r="B756" s="223"/>
      <c r="C756" s="124"/>
      <c r="F756" s="125"/>
      <c r="G756" s="189"/>
      <c r="J756" s="126"/>
      <c r="N756" s="222"/>
    </row>
    <row r="757" spans="1:14" s="221" customFormat="1" ht="25.5" customHeight="1">
      <c r="A757" s="189"/>
      <c r="B757" s="223"/>
      <c r="C757" s="126"/>
      <c r="F757" s="125"/>
      <c r="G757" s="189"/>
      <c r="J757" s="126"/>
      <c r="N757" s="222"/>
    </row>
    <row r="758" spans="1:14" s="221" customFormat="1" ht="25.5" customHeight="1">
      <c r="A758" s="189"/>
      <c r="B758" s="223"/>
      <c r="C758" s="126"/>
      <c r="F758" s="125"/>
      <c r="G758" s="189"/>
      <c r="J758" s="126"/>
      <c r="N758" s="222"/>
    </row>
    <row r="759" spans="1:14" s="221" customFormat="1" ht="25.5" customHeight="1">
      <c r="A759" s="189"/>
      <c r="B759" s="223"/>
      <c r="C759" s="127"/>
      <c r="F759" s="111"/>
      <c r="N759" s="222"/>
    </row>
    <row r="760" spans="1:14" s="221" customFormat="1" ht="25.5" customHeight="1">
      <c r="A760" s="189"/>
      <c r="B760" s="223"/>
      <c r="C760" s="126"/>
      <c r="F760" s="111"/>
      <c r="N760" s="222"/>
    </row>
    <row r="761" spans="1:15" s="221" customFormat="1" ht="25.5" customHeight="1">
      <c r="A761" s="128"/>
      <c r="B761" s="189"/>
      <c r="C761" s="220"/>
      <c r="D761" s="189"/>
      <c r="E761" s="111"/>
      <c r="F761" s="111"/>
      <c r="G761" s="126"/>
      <c r="M761" s="222"/>
      <c r="N761" s="222"/>
      <c r="O761" s="222"/>
    </row>
    <row r="762" spans="1:14" s="221" customFormat="1" ht="25.5" customHeight="1">
      <c r="A762" s="111"/>
      <c r="B762" s="111"/>
      <c r="C762" s="111"/>
      <c r="D762" s="111"/>
      <c r="E762" s="111"/>
      <c r="F762" s="111"/>
      <c r="G762" s="114"/>
      <c r="J762" s="222"/>
      <c r="N762" s="222"/>
    </row>
    <row r="763" spans="1:14" s="221" customFormat="1" ht="25.5" customHeight="1">
      <c r="A763" s="114"/>
      <c r="B763" s="114"/>
      <c r="C763" s="114"/>
      <c r="D763" s="114"/>
      <c r="E763" s="114"/>
      <c r="F763" s="114"/>
      <c r="G763" s="114"/>
      <c r="H763" s="114"/>
      <c r="I763" s="114"/>
      <c r="J763" s="115"/>
      <c r="L763" s="222"/>
      <c r="N763" s="222"/>
    </row>
    <row r="764" spans="1:5" ht="25.5" customHeight="1">
      <c r="A764" s="114"/>
      <c r="B764" s="114"/>
      <c r="C764" s="114"/>
      <c r="D764" s="114"/>
      <c r="E764" s="114"/>
    </row>
    <row r="765" spans="1:5" ht="25.5" customHeight="1">
      <c r="A765" s="118"/>
      <c r="B765" s="114"/>
      <c r="C765" s="114"/>
      <c r="D765" s="114"/>
      <c r="E765" s="114"/>
    </row>
  </sheetData>
  <sheetProtection/>
  <mergeCells count="8">
    <mergeCell ref="F242:J242"/>
    <mergeCell ref="C397:D397"/>
    <mergeCell ref="C552:D552"/>
    <mergeCell ref="A1:B1"/>
    <mergeCell ref="A11:L11"/>
    <mergeCell ref="C12:D12"/>
    <mergeCell ref="C214:D214"/>
    <mergeCell ref="F241:J241"/>
  </mergeCells>
  <hyperlinks>
    <hyperlink ref="E2" r:id="rId1" display="www.ckline.co.kr"/>
  </hyperlinks>
  <printOptions/>
  <pageMargins left="0.7" right="0.7" top="0.75" bottom="0.75" header="0.3" footer="0.3"/>
  <pageSetup orientation="portrait" paperSize="9"/>
  <drawing r:id="rId5"/>
  <legacyDrawing r:id="rId4"/>
  <oleObjects>
    <oleObject progId="Imaging.Document" shapeId="209854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TUONG VI</dc:creator>
  <cp:keywords/>
  <dc:description/>
  <cp:lastModifiedBy>Administrator</cp:lastModifiedBy>
  <cp:lastPrinted>2016-11-11T09:23:28Z</cp:lastPrinted>
  <dcterms:created xsi:type="dcterms:W3CDTF">2016-01-18T10:40:51Z</dcterms:created>
  <dcterms:modified xsi:type="dcterms:W3CDTF">2017-01-12T02:28:35Z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